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600" windowHeight="7530" activeTab="5"/>
  </bookViews>
  <sheets>
    <sheet name="Identification" sheetId="6" r:id="rId1"/>
    <sheet name="Fonction 1" sheetId="5" r:id="rId2"/>
    <sheet name="Fonction 2" sheetId="2" r:id="rId3"/>
    <sheet name="Fonction 3" sheetId="3" r:id="rId4"/>
    <sheet name="Fonction 4" sheetId="4" r:id="rId5"/>
    <sheet name="Bilan" sheetId="7" r:id="rId6"/>
  </sheets>
  <definedNames>
    <definedName name="OLE_LINK1" localSheetId="1">'Fonction 1'!$A$7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/>
  <c r="F27"/>
  <c r="C24"/>
  <c r="D24"/>
  <c r="B3"/>
  <c r="B2"/>
  <c r="B1"/>
  <c r="G6" i="5"/>
  <c r="E6" i="7" s="1"/>
  <c r="B24" l="1"/>
  <c r="E19" i="3"/>
  <c r="C17" i="7" s="1"/>
  <c r="F19" i="3"/>
  <c r="D17" i="7" s="1"/>
  <c r="G19" i="3"/>
  <c r="E17" i="7" s="1"/>
  <c r="E13" i="3"/>
  <c r="C16" i="7" s="1"/>
  <c r="F13" i="3"/>
  <c r="D16" i="7" s="1"/>
  <c r="G13" i="3"/>
  <c r="E16" i="7" s="1"/>
  <c r="E31" i="2"/>
  <c r="C14" i="7" s="1"/>
  <c r="F31" i="2"/>
  <c r="D14" i="7" s="1"/>
  <c r="G31" i="2"/>
  <c r="E14" i="7" s="1"/>
  <c r="D31" i="2"/>
  <c r="B14" i="7" s="1"/>
  <c r="E27" i="2"/>
  <c r="C13" i="7" s="1"/>
  <c r="F27" i="2"/>
  <c r="D13" i="7" s="1"/>
  <c r="G27" i="2"/>
  <c r="E13" i="7" s="1"/>
  <c r="D27" i="2"/>
  <c r="B13" i="7" s="1"/>
  <c r="E16" i="2"/>
  <c r="C12" i="7" s="1"/>
  <c r="F16" i="2"/>
  <c r="D12" i="7" s="1"/>
  <c r="G16" i="2"/>
  <c r="E12" i="7" s="1"/>
  <c r="D16" i="2"/>
  <c r="B12" i="7" s="1"/>
  <c r="D8" i="2"/>
  <c r="B11" i="7" s="1"/>
  <c r="E8" i="2"/>
  <c r="C11" i="7" s="1"/>
  <c r="F8" i="2"/>
  <c r="D11" i="7" s="1"/>
  <c r="G8" i="2"/>
  <c r="E11" i="7" s="1"/>
  <c r="E27" i="5"/>
  <c r="C9" i="7" s="1"/>
  <c r="F27" i="5"/>
  <c r="D9" i="7" s="1"/>
  <c r="G27" i="5"/>
  <c r="E9" i="7" s="1"/>
  <c r="D27" i="5"/>
  <c r="B9" i="7" s="1"/>
  <c r="E21" i="5"/>
  <c r="C8" i="7" s="1"/>
  <c r="F21" i="5"/>
  <c r="D8" i="7" s="1"/>
  <c r="G21" i="5"/>
  <c r="E8" i="7" s="1"/>
  <c r="D21" i="5"/>
  <c r="B8" i="7" s="1"/>
  <c r="E14" i="5"/>
  <c r="C7" i="7" s="1"/>
  <c r="F14" i="5"/>
  <c r="D7" i="7" s="1"/>
  <c r="G14" i="5"/>
  <c r="E7" i="7" s="1"/>
  <c r="D14" i="5"/>
  <c r="B7" i="7" s="1"/>
  <c r="E6" i="5"/>
  <c r="C6" i="7" s="1"/>
  <c r="F6" i="5"/>
  <c r="D6" i="7" s="1"/>
  <c r="D6" i="5"/>
  <c r="B6" i="7" s="1"/>
  <c r="D13" i="3"/>
  <c r="B16" i="7" s="1"/>
  <c r="E33" i="4"/>
  <c r="C21" i="7" s="1"/>
  <c r="F33" i="4"/>
  <c r="D21" i="7" s="1"/>
  <c r="G33" i="4"/>
  <c r="E21" i="7" s="1"/>
  <c r="E25" i="4"/>
  <c r="C20" i="7" s="1"/>
  <c r="F25" i="4"/>
  <c r="D20" i="7" s="1"/>
  <c r="G25" i="4"/>
  <c r="E20" i="7" s="1"/>
  <c r="E18" i="4"/>
  <c r="C19" i="7" s="1"/>
  <c r="F18" i="4"/>
  <c r="D19" i="7" s="1"/>
  <c r="G18" i="4"/>
  <c r="E19" i="7" s="1"/>
  <c r="D18" i="4"/>
  <c r="B19" i="7" s="1"/>
  <c r="D25" i="4"/>
  <c r="B20" i="7" s="1"/>
  <c r="D33" i="4"/>
  <c r="B21" i="7" s="1"/>
  <c r="D19" i="3"/>
  <c r="B17" i="7" s="1"/>
  <c r="E24" l="1"/>
  <c r="F24" l="1"/>
  <c r="F26" l="1"/>
  <c r="F28" l="1"/>
</calcChain>
</file>

<file path=xl/sharedStrings.xml><?xml version="1.0" encoding="utf-8"?>
<sst xmlns="http://schemas.openxmlformats.org/spreadsheetml/2006/main" count="249" uniqueCount="220">
  <si>
    <t xml:space="preserve">A1.1 Contribuer à la sécurisation d’une manifestation à caractère sportif, social, festif, culturel </t>
  </si>
  <si>
    <t xml:space="preserve">Recueillir et transmettre les informations </t>
  </si>
  <si>
    <t xml:space="preserve">Procéder aux contrôles, filtrages et palpations </t>
  </si>
  <si>
    <t xml:space="preserve">Le recueil et la transmission des informations sont effectués de manière opportune et précise </t>
  </si>
  <si>
    <t xml:space="preserve">Les contrôles, filtrages et palpations sont réalisés conformément aux techniques requises </t>
  </si>
  <si>
    <t xml:space="preserve">La réglementation en vigueur est respectée </t>
  </si>
  <si>
    <t xml:space="preserve">Qualifier et classifier une infraction </t>
  </si>
  <si>
    <t xml:space="preserve">Identifier le rôle des différents acteurs </t>
  </si>
  <si>
    <t xml:space="preserve">Mettre en œuvre les procédures requises en fonction de la nature de la situation </t>
  </si>
  <si>
    <t xml:space="preserve">Mettre en œuvre les gestes techniques professionnels d’intervention </t>
  </si>
  <si>
    <t xml:space="preserve">L’intervention effectuée en sécurité est adaptée au contexte et à la nature de l’infraction </t>
  </si>
  <si>
    <t xml:space="preserve">Les moyens sont mis en œuvre pour permettre d’identifier les acteurs et  leur  rôle respectif </t>
  </si>
  <si>
    <t xml:space="preserve">Les gestes sont sûrs et adaptés </t>
  </si>
  <si>
    <t xml:space="preserve">A1.3 Participer au maintien du bon ordre, de la salubrité, de la tranquillité sur la voie publique ou dans un espace privé </t>
  </si>
  <si>
    <t xml:space="preserve">Mettre en œuvre les techniques individuelles et/ou collectives d’évacuation </t>
  </si>
  <si>
    <t xml:space="preserve">Les techniques individuelles et/ou collectives d’évacuation sont respectées </t>
  </si>
  <si>
    <t xml:space="preserve">Identifier les incidents ou atteintes à la tranquillité publique et donner l’alerte </t>
  </si>
  <si>
    <t xml:space="preserve">L’alerte donnée est opportune, judicieuse et précise </t>
  </si>
  <si>
    <t xml:space="preserve">Prévenir les services ou personnes compétents et </t>
  </si>
  <si>
    <t xml:space="preserve">habilités </t>
  </si>
  <si>
    <t xml:space="preserve">Les comportements sont adaptés à la situation </t>
  </si>
  <si>
    <t xml:space="preserve">A1.4 Intervenir en sécurité routière </t>
  </si>
  <si>
    <t xml:space="preserve">Identifier les infractions au </t>
  </si>
  <si>
    <t xml:space="preserve">Code de la route </t>
  </si>
  <si>
    <t xml:space="preserve">Les infractions au Code de la route sont correctement identifiées </t>
  </si>
  <si>
    <t xml:space="preserve">Appliquer les techniques permettant de gérer la circulation ou les barrages routiers </t>
  </si>
  <si>
    <t xml:space="preserve">Le risque lié au non-respect de la sécurité routière est contenu </t>
  </si>
  <si>
    <t xml:space="preserve">Assurer la protection des lieux </t>
  </si>
  <si>
    <t xml:space="preserve">Le lieu de l’accident est protégé </t>
  </si>
  <si>
    <t xml:space="preserve">A2.1 Respecter et faire respecter des consignes de sécurité </t>
  </si>
  <si>
    <t xml:space="preserve">A2.1C1 </t>
  </si>
  <si>
    <t xml:space="preserve">Se repérer dans les lieux </t>
  </si>
  <si>
    <t xml:space="preserve">Les particularités du site sont identifiées </t>
  </si>
  <si>
    <t xml:space="preserve">Les plans d’intervention sont connus </t>
  </si>
  <si>
    <t xml:space="preserve">Les installations techniques sont localisées </t>
  </si>
  <si>
    <t xml:space="preserve">A2.1C2 </t>
  </si>
  <si>
    <t xml:space="preserve">Vérifier  l’application des consignes de sécurité </t>
  </si>
  <si>
    <t xml:space="preserve">Les consignes de sécurité sont respectées </t>
  </si>
  <si>
    <t xml:space="preserve">A2.2 Alerter </t>
  </si>
  <si>
    <t xml:space="preserve">A2.2C1  </t>
  </si>
  <si>
    <t xml:space="preserve">Interpréter l’alarme </t>
  </si>
  <si>
    <t xml:space="preserve">La nature de l’alarme est correctement interprétée </t>
  </si>
  <si>
    <t xml:space="preserve">A2.2C2 </t>
  </si>
  <si>
    <t xml:space="preserve">Effectuer  ou faire effectuer la levée de doute </t>
  </si>
  <si>
    <t xml:space="preserve">La levée de doute est effectuée </t>
  </si>
  <si>
    <t xml:space="preserve">A2.2C3 </t>
  </si>
  <si>
    <t xml:space="preserve">Alerter </t>
  </si>
  <si>
    <t xml:space="preserve">L’alerte est donnée avec pertinence </t>
  </si>
  <si>
    <t xml:space="preserve">A2.2C4 </t>
  </si>
  <si>
    <t xml:space="preserve">Sécuriser les personnes </t>
  </si>
  <si>
    <t xml:space="preserve">Les mesures de sécurité sont prises avec  efficacité </t>
  </si>
  <si>
    <t xml:space="preserve">A2.2C5 </t>
  </si>
  <si>
    <t xml:space="preserve">Sécuriser le site </t>
  </si>
  <si>
    <t xml:space="preserve">A2.2C6 </t>
  </si>
  <si>
    <t xml:space="preserve">Guider les services de secours </t>
  </si>
  <si>
    <t xml:space="preserve">Les services de secours sont accueillis, renseignés et orientés </t>
  </si>
  <si>
    <t xml:space="preserve">A2.3 Éteindre un feu </t>
  </si>
  <si>
    <t xml:space="preserve">A2.3C1  </t>
  </si>
  <si>
    <t xml:space="preserve">Intervenir sur un début d’incendie </t>
  </si>
  <si>
    <t xml:space="preserve">Les moyens à engager sont identifiés </t>
  </si>
  <si>
    <t xml:space="preserve">A2.3C2 </t>
  </si>
  <si>
    <t xml:space="preserve">Utiliser les moyens d’extinction adaptés du site </t>
  </si>
  <si>
    <t xml:space="preserve">A2.3C3 </t>
  </si>
  <si>
    <t xml:space="preserve">Réaliser des sauvetages </t>
  </si>
  <si>
    <t xml:space="preserve">Le contexte de l’intervention est pris en compte   </t>
  </si>
  <si>
    <t xml:space="preserve">L’intégration dans la chaîne de secours est réussie </t>
  </si>
  <si>
    <t xml:space="preserve">A2.3C4 </t>
  </si>
  <si>
    <t xml:space="preserve">Réaliser des mises en sécurité </t>
  </si>
  <si>
    <t xml:space="preserve">Les règles relatives à sa propre sécurité sont respectées </t>
  </si>
  <si>
    <t xml:space="preserve">A2.3C5 </t>
  </si>
  <si>
    <t xml:space="preserve">Mettre en œuvre les gestes techniques avec les équipements et matériels appropriés </t>
  </si>
  <si>
    <t xml:space="preserve">Les gestes sont réalisés conformément aux techniques professionnelles </t>
  </si>
  <si>
    <t xml:space="preserve">Les règles relatives à la sécurité individuelle et collective  sont respectées </t>
  </si>
  <si>
    <t xml:space="preserve">A2.3C6 </t>
  </si>
  <si>
    <t xml:space="preserve">Maintenir la capacité opérationnelle des matériels et équipements </t>
  </si>
  <si>
    <t xml:space="preserve">Les véhicules, les équipements et les matériels sont remis en état et sont opérationnels </t>
  </si>
  <si>
    <t xml:space="preserve">A2.4 Rédiger des écrits professionnels et communiquer oralement </t>
  </si>
  <si>
    <r>
      <t xml:space="preserve">A2.4C3 Rendre compte oralement à sa  </t>
    </r>
    <r>
      <rPr>
        <sz val="9"/>
        <color rgb="FF000000"/>
        <rFont val="Calibri"/>
        <family val="2"/>
        <scheme val="minor"/>
      </rPr>
      <t xml:space="preserve">Les informations recueillies et transmises sont 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</si>
  <si>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hiérarchie </t>
    </r>
    <r>
      <rPr>
        <sz val="9"/>
        <color rgb="FF000000"/>
        <rFont val="Calibri"/>
        <family val="2"/>
        <scheme val="minor"/>
      </rPr>
      <t xml:space="preserve">pertinentes et indispensables </t>
    </r>
  </si>
  <si>
    <t xml:space="preserve">A3.1 Assurer les missions de secours et d’assistance aux victimes, seul ou en équipe </t>
  </si>
  <si>
    <t xml:space="preserve">A3.1C1 </t>
  </si>
  <si>
    <t xml:space="preserve">Assurer la sécurité du sauveteur, de la victime et des tiers </t>
  </si>
  <si>
    <t xml:space="preserve">La victime est prise en charge efficacement dans des délais raisonnables </t>
  </si>
  <si>
    <t xml:space="preserve">A3.1C2  </t>
  </si>
  <si>
    <t xml:space="preserve">Alerter les services de secours compétents </t>
  </si>
  <si>
    <t xml:space="preserve">A3.1C3 </t>
  </si>
  <si>
    <t xml:space="preserve">Assister et porter secours aux victimes    </t>
  </si>
  <si>
    <t xml:space="preserve">Les règles d’hygiène élémentaires sont respectées </t>
  </si>
  <si>
    <t xml:space="preserve">Les protocoles d’intervention sont appliqués Les automatismes opérationnels et professionnels sont mis en œuvre </t>
  </si>
  <si>
    <t xml:space="preserve">Les risques sont clairement identifiés, supprimés ou pris en compte </t>
  </si>
  <si>
    <t xml:space="preserve">A3.1C4 </t>
  </si>
  <si>
    <t xml:space="preserve">Garder la maîtrise de soi </t>
  </si>
  <si>
    <t xml:space="preserve">Le comportement face à l’évènement est maîtrisé </t>
  </si>
  <si>
    <t xml:space="preserve">A3.1C5 </t>
  </si>
  <si>
    <t xml:space="preserve">Renseigner les secours organisés </t>
  </si>
  <si>
    <t xml:space="preserve">Les services de secours sont accueillis, renseignés et orientés en rendant compte des actions réalisées </t>
  </si>
  <si>
    <t xml:space="preserve">A3.2 Maintenir la capacité opérationnelle des matériels </t>
  </si>
  <si>
    <t xml:space="preserve">A3.2C1 </t>
  </si>
  <si>
    <t xml:space="preserve">Assurer la remise en conformité des matériels </t>
  </si>
  <si>
    <t xml:space="preserve">Les matériels sont remis en état de fonctionnement  et réapprovisionnés </t>
  </si>
  <si>
    <t xml:space="preserve">Les déchets sont triés et évacués en respectant les règles environnementales </t>
  </si>
  <si>
    <t xml:space="preserve">A3.2.C2 </t>
  </si>
  <si>
    <t xml:space="preserve">Respecter les protocoles de nettoyage </t>
  </si>
  <si>
    <t xml:space="preserve">Les protocoles de nettoyage du véhicule de secours sont respectés </t>
  </si>
  <si>
    <t xml:space="preserve">Les règles d’asepsie sont respectées </t>
  </si>
  <si>
    <t xml:space="preserve">A4.1C1 </t>
  </si>
  <si>
    <t xml:space="preserve">Assurer la surveillance des lieux et des accès </t>
  </si>
  <si>
    <t xml:space="preserve">Les réglementations spécifiques  sont respectées </t>
  </si>
  <si>
    <t xml:space="preserve">Les conditions d’accès, de circulation et d’utilisation d’un site sont respectées </t>
  </si>
  <si>
    <t xml:space="preserve">Les informations sont correctement interprétées </t>
  </si>
  <si>
    <t xml:space="preserve">L’utilisation des systèmes de sécurité incendie </t>
  </si>
  <si>
    <t xml:space="preserve">(SSI) et/ou de détection d’intrusion est maîtrisée </t>
  </si>
  <si>
    <t xml:space="preserve">A4.1C2 </t>
  </si>
  <si>
    <t xml:space="preserve">Analyser les images issues de la vidéo protection et prendre les mesures adaptées </t>
  </si>
  <si>
    <t xml:space="preserve">Les outils de vidéo protection sont utilisés à bon escient et dans les règles de déontologie </t>
  </si>
  <si>
    <t xml:space="preserve">A4.1C3 </t>
  </si>
  <si>
    <t xml:space="preserve">Manager une équipe  </t>
  </si>
  <si>
    <t xml:space="preserve">Dans le cadre d’une situation professionnelle : </t>
  </si>
  <si>
    <t xml:space="preserve">A4.1C4 </t>
  </si>
  <si>
    <t xml:space="preserve">Transmettre  des connaissances professionnelles à son équipe </t>
  </si>
  <si>
    <t xml:space="preserve">Les règles de transmission radio sont connues et maîtrisées </t>
  </si>
  <si>
    <t xml:space="preserve">A4.1C5 </t>
  </si>
  <si>
    <t xml:space="preserve">Organiser le fonctionnement d’un poste de sécurité </t>
  </si>
  <si>
    <t xml:space="preserve">Les rondes de surveillance sont accomplies avec rigueur </t>
  </si>
  <si>
    <t xml:space="preserve">A4.1C6 </t>
  </si>
  <si>
    <t xml:space="preserve">Rendre compte </t>
  </si>
  <si>
    <t xml:space="preserve">Les situations génératrices de risque font l’objet d’une communication auprès de la hiérarchie </t>
  </si>
  <si>
    <t xml:space="preserve">Les informations sont correctement restituées </t>
  </si>
  <si>
    <t xml:space="preserve">A4.2 Protéger l’intégrité physique des personnes </t>
  </si>
  <si>
    <t xml:space="preserve">A4.2C1 </t>
  </si>
  <si>
    <t xml:space="preserve">Prendre les mesures pour protéger son intégrité physique et celle des autres </t>
  </si>
  <si>
    <t xml:space="preserve">Les mesures prises pour protéger son intégrité et celle des autres  sont adaptées </t>
  </si>
  <si>
    <t xml:space="preserve">Les actes délictueux ou de malveillance sont identifiés  </t>
  </si>
  <si>
    <t xml:space="preserve">Le champ d’intervention est circonscrit </t>
  </si>
  <si>
    <t xml:space="preserve">L’intervention est opportune et efficace </t>
  </si>
  <si>
    <t xml:space="preserve">A4.2C2 </t>
  </si>
  <si>
    <t xml:space="preserve">Gérer son comportement en situation de tension </t>
  </si>
  <si>
    <t xml:space="preserve">Le comportement est adapté aux situations rencontrées </t>
  </si>
  <si>
    <t xml:space="preserve">A4.3 Contacter et identifier : </t>
  </si>
  <si>
    <t xml:space="preserve">A4.3C1  </t>
  </si>
  <si>
    <t xml:space="preserve">Alerter les services compétents </t>
  </si>
  <si>
    <t xml:space="preserve">Les autorités compétentes sont informées de manière précise </t>
  </si>
  <si>
    <t xml:space="preserve">A4.3C2 </t>
  </si>
  <si>
    <t xml:space="preserve">Appliquer les protocoles adaptés à la situation </t>
  </si>
  <si>
    <t xml:space="preserve">Les plans de prévention sont connus </t>
  </si>
  <si>
    <t xml:space="preserve">Les actions conduites sont conformes aux différents protocoles  </t>
  </si>
  <si>
    <t xml:space="preserve">A1.1C1  </t>
  </si>
  <si>
    <t xml:space="preserve">A1.1C2  </t>
  </si>
  <si>
    <t xml:space="preserve">A1.2 Intervenir lors d’une situation d’infraction  </t>
  </si>
  <si>
    <t xml:space="preserve">A1.2C1 </t>
  </si>
  <si>
    <t xml:space="preserve">A1.2C2 </t>
  </si>
  <si>
    <t xml:space="preserve">A1.2C4 </t>
  </si>
  <si>
    <t xml:space="preserve">Le comportement  en intervention est adapté à la situation </t>
  </si>
  <si>
    <t xml:space="preserve">A1.3C1 </t>
  </si>
  <si>
    <t xml:space="preserve">A1.3C2 </t>
  </si>
  <si>
    <t xml:space="preserve">A1.3C3 </t>
  </si>
  <si>
    <t xml:space="preserve">A1.3C4 </t>
  </si>
  <si>
    <t xml:space="preserve">Identifier et mettre en œuvre les actions adaptées à la sauvegarde et à la protection du site </t>
  </si>
  <si>
    <t xml:space="preserve">La tranquillité, la sécurité et la salubrité publiques sont assurées </t>
  </si>
  <si>
    <t xml:space="preserve">A1.4C1 </t>
  </si>
  <si>
    <t xml:space="preserve">A1.4C2 </t>
  </si>
  <si>
    <t xml:space="preserve">A1.4C3 </t>
  </si>
  <si>
    <t>Diplôme</t>
  </si>
  <si>
    <t>Epreuve</t>
  </si>
  <si>
    <t>Etablissement du candidat</t>
  </si>
  <si>
    <t>Session</t>
  </si>
  <si>
    <t>Nom du candidat</t>
  </si>
  <si>
    <t>Baccalaureat professionnel métiers de la sécurité</t>
  </si>
  <si>
    <t xml:space="preserve"> A1.2C3</t>
  </si>
  <si>
    <r>
      <t>-</t>
    </r>
    <r>
      <rPr>
        <sz val="7"/>
        <color rgb="FFFF0000"/>
        <rFont val="Times New Roman"/>
        <family val="1"/>
      </rPr>
      <t xml:space="preserve">          </t>
    </r>
    <r>
      <rPr>
        <sz val="10"/>
        <color rgb="FFFF0000"/>
        <rFont val="Calibri"/>
        <family val="2"/>
        <scheme val="minor"/>
      </rPr>
      <t xml:space="preserve">les atteintes aux biens et/ou à l’environnement </t>
    </r>
  </si>
  <si>
    <r>
      <t>-</t>
    </r>
    <r>
      <rPr>
        <sz val="7"/>
        <color rgb="FFFF0000"/>
        <rFont val="Times New Roman"/>
        <family val="1"/>
      </rPr>
      <t xml:space="preserve">          </t>
    </r>
    <r>
      <rPr>
        <sz val="10"/>
        <color rgb="FFFF0000"/>
        <rFont val="Calibri"/>
        <family val="2"/>
        <scheme val="minor"/>
      </rPr>
      <t xml:space="preserve">les situations à risques </t>
    </r>
  </si>
  <si>
    <t>TI</t>
  </si>
  <si>
    <t>I</t>
  </si>
  <si>
    <t>S</t>
  </si>
  <si>
    <t>TS</t>
  </si>
  <si>
    <t xml:space="preserve">TI </t>
  </si>
  <si>
    <t>TOTAL DES CROIX</t>
  </si>
  <si>
    <t>A4.3C3</t>
  </si>
  <si>
    <t>Mettre en œuvre les mesures conservatoires</t>
  </si>
  <si>
    <t>les traces et les indices sont préservés</t>
  </si>
  <si>
    <t>FONCTION 1 LA SÉCURITE DANS LES ESPACES PUBLICS ET PRIVÉS</t>
  </si>
  <si>
    <t>A1.1 Contribuer à la sécurisation d’une manifestation à caractère sportif, social, festif, culturel</t>
  </si>
  <si>
    <t>A1.2 Intervenir lors d’une situation d’infraction</t>
  </si>
  <si>
    <t>A1.3 Participer au maintien du bon ordre, de la salubrité, de la tranquillité sur la voie publique ou dans un espace privé</t>
  </si>
  <si>
    <t>A1.4 Intervenir en sécurité routière</t>
  </si>
  <si>
    <t>FONCTION 2 LA SÉCURITE INCENDIE</t>
  </si>
  <si>
    <t>A2.1 Respecter et faire respecter des consignes de sécurité</t>
  </si>
  <si>
    <t>A2.2 Alerter</t>
  </si>
  <si>
    <t>A2.3 Éteindre un feu</t>
  </si>
  <si>
    <t>A2.4 Rédiger des écrits professionnels et communiquer oralement</t>
  </si>
  <si>
    <t>FONCTION 3 LA SECOURS À PERSONNE</t>
  </si>
  <si>
    <t>A3.1 Assurer les missions de secours et d’assistance aux victimes, seul ou en équipe</t>
  </si>
  <si>
    <t>A3.2 Maintenir la capacité opérationnelle des matériels</t>
  </si>
  <si>
    <t>FONCTION 4 LA PRÉVENTION ET LA PROTECTION DES PERSONNES, DES BIENS ET DE L’ENVIRONNEMENT</t>
  </si>
  <si>
    <t>A4.1 Assurer la surveillance des lieux et des accès dans des sites (ERP, IGH, ITGH, industriels, autres)</t>
  </si>
  <si>
    <t>A4.2 Protéger l’intégrité physique des personnes</t>
  </si>
  <si>
    <t xml:space="preserve">A4.3 Constater et identifier les atteintes aux biens et/ou à l’environnement, les situations à risque </t>
  </si>
  <si>
    <t xml:space="preserve">A4.1 Assurer la surveillance des lieux et des accès dans des sites (ERP, IGH, industriels, autres) </t>
  </si>
  <si>
    <t xml:space="preserve">Nom du candidat     </t>
  </si>
  <si>
    <t>Etablissement</t>
  </si>
  <si>
    <t>Total des croix</t>
  </si>
  <si>
    <t>Points Accordés</t>
  </si>
  <si>
    <t>sur 20</t>
  </si>
  <si>
    <t>sur 60</t>
  </si>
  <si>
    <t>saint charles</t>
  </si>
  <si>
    <t>dupont</t>
  </si>
  <si>
    <t>LYCEE</t>
  </si>
  <si>
    <t>GENDARMERIE</t>
  </si>
  <si>
    <t>GEND OU POMPIER</t>
  </si>
  <si>
    <t xml:space="preserve">PSE1 OU 2 </t>
  </si>
  <si>
    <t>Pour les élèves ayant le PSE 1 ou 2 = Satisfaisant</t>
  </si>
  <si>
    <r>
      <t>-</t>
    </r>
    <r>
      <rPr>
        <sz val="7"/>
        <color theme="4"/>
        <rFont val="Times New Roman"/>
        <family val="1"/>
      </rPr>
      <t xml:space="preserve">    </t>
    </r>
    <r>
      <rPr>
        <sz val="9"/>
        <color theme="4"/>
        <rFont val="Calibri"/>
        <family val="2"/>
        <scheme val="minor"/>
      </rPr>
      <t xml:space="preserve">la transmission des connaissances est     correctement effectuée, </t>
    </r>
  </si>
  <si>
    <r>
      <t>-</t>
    </r>
    <r>
      <rPr>
        <sz val="7"/>
        <color theme="4"/>
        <rFont val="Times New Roman"/>
        <family val="1"/>
      </rPr>
      <t xml:space="preserve">    </t>
    </r>
    <r>
      <rPr>
        <sz val="9"/>
        <color theme="4"/>
        <rFont val="Calibri"/>
        <family val="2"/>
        <scheme val="minor"/>
      </rPr>
      <t xml:space="preserve">la gestion de l’équipe est assurée, </t>
    </r>
  </si>
  <si>
    <r>
      <t>-</t>
    </r>
    <r>
      <rPr>
        <sz val="7"/>
        <color theme="4"/>
        <rFont val="Times New Roman"/>
        <family val="1"/>
      </rPr>
      <t xml:space="preserve">    </t>
    </r>
    <r>
      <rPr>
        <sz val="9"/>
        <color theme="4"/>
        <rFont val="Calibri"/>
        <family val="2"/>
        <scheme val="minor"/>
      </rPr>
      <t xml:space="preserve">le poste de sécurité est opérationnel </t>
    </r>
  </si>
  <si>
    <t>entre 30 et 45, on pondère par 1,30</t>
  </si>
  <si>
    <t>entre 46 et 55, on pondère par 1,20</t>
  </si>
  <si>
    <t>entre 56 et 61, on pondère par 1,20</t>
  </si>
  <si>
    <t xml:space="preserve">Coefficient de pondération  : </t>
  </si>
  <si>
    <t>Coefficient de pondération</t>
  </si>
  <si>
    <t>Moyenne sur 20 pondérée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</si>
</sst>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6"/>
      <color rgb="FF7030A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4"/>
      <name val="Times New Roman"/>
      <family val="1"/>
    </font>
    <font>
      <b/>
      <sz val="11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20" xfId="0" applyBorder="1" applyAlignment="1">
      <alignment horizontal="center"/>
    </xf>
    <xf numFmtId="0" fontId="0" fillId="0" borderId="19" xfId="0" applyBorder="1"/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3" borderId="19" xfId="0" applyFill="1" applyBorder="1"/>
    <xf numFmtId="0" fontId="0" fillId="0" borderId="19" xfId="0" applyBorder="1" applyAlignment="1">
      <alignment horizontal="center"/>
    </xf>
    <xf numFmtId="0" fontId="0" fillId="0" borderId="29" xfId="0" applyBorder="1"/>
    <xf numFmtId="0" fontId="0" fillId="0" borderId="19" xfId="0" applyBorder="1" applyAlignment="1"/>
    <xf numFmtId="0" fontId="0" fillId="0" borderId="25" xfId="0" applyBorder="1"/>
    <xf numFmtId="0" fontId="2" fillId="0" borderId="3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4" borderId="0" xfId="0" applyFill="1" applyBorder="1"/>
    <xf numFmtId="0" fontId="6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0" fillId="4" borderId="19" xfId="0" applyFill="1" applyBorder="1"/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left" vertical="center" wrapText="1"/>
    </xf>
    <xf numFmtId="0" fontId="0" fillId="4" borderId="19" xfId="0" applyFill="1" applyBorder="1" applyAlignment="1"/>
    <xf numFmtId="0" fontId="5" fillId="4" borderId="0" xfId="0" applyFont="1" applyFill="1" applyBorder="1"/>
    <xf numFmtId="0" fontId="1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5" fillId="0" borderId="20" xfId="0" applyFont="1" applyBorder="1"/>
    <xf numFmtId="0" fontId="0" fillId="2" borderId="31" xfId="0" applyFill="1" applyBorder="1"/>
    <xf numFmtId="0" fontId="0" fillId="3" borderId="19" xfId="0" applyFill="1" applyBorder="1" applyAlignment="1">
      <alignment horizontal="center"/>
    </xf>
    <xf numFmtId="0" fontId="2" fillId="4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left" vertical="center" wrapText="1"/>
    </xf>
    <xf numFmtId="0" fontId="0" fillId="4" borderId="19" xfId="0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14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0" fillId="7" borderId="19" xfId="0" applyFill="1" applyBorder="1"/>
    <xf numFmtId="0" fontId="14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7" borderId="29" xfId="0" applyFill="1" applyBorder="1"/>
    <xf numFmtId="0" fontId="16" fillId="0" borderId="47" xfId="0" applyFont="1" applyBorder="1" applyAlignment="1"/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0" fillId="7" borderId="32" xfId="0" applyFill="1" applyBorder="1" applyAlignment="1"/>
    <xf numFmtId="0" fontId="0" fillId="7" borderId="29" xfId="0" applyFill="1" applyBorder="1" applyAlignment="1"/>
    <xf numFmtId="0" fontId="0" fillId="7" borderId="25" xfId="0" applyFill="1" applyBorder="1" applyAlignment="1"/>
    <xf numFmtId="0" fontId="0" fillId="7" borderId="19" xfId="0" applyFill="1" applyBorder="1" applyAlignment="1"/>
    <xf numFmtId="0" fontId="0" fillId="7" borderId="32" xfId="0" applyFill="1" applyBorder="1"/>
    <xf numFmtId="0" fontId="14" fillId="0" borderId="4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0" fontId="0" fillId="7" borderId="25" xfId="0" applyFill="1" applyBorder="1"/>
    <xf numFmtId="0" fontId="15" fillId="0" borderId="7" xfId="0" applyFont="1" applyBorder="1" applyAlignment="1">
      <alignment horizontal="justify" vertical="center" wrapText="1"/>
    </xf>
    <xf numFmtId="0" fontId="14" fillId="0" borderId="20" xfId="0" applyFont="1" applyBorder="1"/>
    <xf numFmtId="0" fontId="14" fillId="0" borderId="13" xfId="0" applyFont="1" applyBorder="1"/>
    <xf numFmtId="0" fontId="0" fillId="7" borderId="19" xfId="0" applyFill="1" applyBorder="1" applyAlignment="1">
      <alignment horizontal="right"/>
    </xf>
    <xf numFmtId="0" fontId="0" fillId="7" borderId="19" xfId="0" applyFill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2" borderId="3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9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29" xfId="0" applyFill="1" applyBorder="1" applyAlignment="1">
      <alignment horizontal="right"/>
    </xf>
    <xf numFmtId="0" fontId="0" fillId="7" borderId="30" xfId="0" applyFill="1" applyBorder="1" applyAlignment="1">
      <alignment horizontal="right"/>
    </xf>
    <xf numFmtId="0" fontId="0" fillId="7" borderId="31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0" fillId="5" borderId="24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 indent="5"/>
    </xf>
    <xf numFmtId="0" fontId="1" fillId="0" borderId="7" xfId="0" applyFont="1" applyBorder="1" applyAlignment="1">
      <alignment horizontal="left" vertical="center" wrapText="1" indent="5"/>
    </xf>
    <xf numFmtId="0" fontId="14" fillId="0" borderId="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5" borderId="3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6" borderId="24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G12"/>
  <sheetViews>
    <sheetView workbookViewId="0">
      <selection activeCell="A11" sqref="A11:F11"/>
    </sheetView>
  </sheetViews>
  <sheetFormatPr baseColWidth="10" defaultRowHeight="15"/>
  <cols>
    <col min="2" max="2" width="16" customWidth="1"/>
  </cols>
  <sheetData>
    <row r="3" spans="1:7">
      <c r="A3" s="84" t="s">
        <v>162</v>
      </c>
      <c r="B3" s="84"/>
      <c r="C3" s="82" t="s">
        <v>167</v>
      </c>
      <c r="D3" s="82"/>
      <c r="E3" s="82"/>
      <c r="F3" s="82"/>
      <c r="G3" s="82"/>
    </row>
    <row r="4" spans="1:7">
      <c r="A4" s="84" t="s">
        <v>163</v>
      </c>
      <c r="B4" s="84"/>
      <c r="C4" s="83"/>
      <c r="D4" s="83"/>
      <c r="E4" s="83"/>
      <c r="F4" s="83"/>
      <c r="G4" s="83"/>
    </row>
    <row r="5" spans="1:7">
      <c r="A5" s="84" t="s">
        <v>164</v>
      </c>
      <c r="B5" s="84"/>
      <c r="C5" s="83" t="s">
        <v>204</v>
      </c>
      <c r="D5" s="83"/>
      <c r="E5" s="83"/>
      <c r="F5" s="83"/>
      <c r="G5" s="83"/>
    </row>
    <row r="6" spans="1:7">
      <c r="A6" s="84" t="s">
        <v>165</v>
      </c>
      <c r="B6" s="84"/>
      <c r="C6" s="83">
        <v>2016</v>
      </c>
      <c r="D6" s="83"/>
      <c r="E6" s="83"/>
      <c r="F6" s="83"/>
      <c r="G6" s="83"/>
    </row>
    <row r="7" spans="1:7">
      <c r="A7" s="84" t="s">
        <v>166</v>
      </c>
      <c r="B7" s="84"/>
      <c r="C7" s="83" t="s">
        <v>205</v>
      </c>
      <c r="D7" s="83"/>
      <c r="E7" s="83"/>
      <c r="F7" s="83"/>
      <c r="G7" s="83"/>
    </row>
    <row r="8" spans="1:7">
      <c r="A8" s="6"/>
      <c r="B8" s="6"/>
    </row>
    <row r="11" spans="1:7">
      <c r="A11" s="81"/>
      <c r="B11" s="81"/>
    </row>
    <row r="12" spans="1:7">
      <c r="A12" s="81"/>
      <c r="B12" s="81"/>
    </row>
  </sheetData>
  <mergeCells count="12">
    <mergeCell ref="A11:B11"/>
    <mergeCell ref="A12:B12"/>
    <mergeCell ref="C3:G3"/>
    <mergeCell ref="C4:G4"/>
    <mergeCell ref="C5:G5"/>
    <mergeCell ref="C6:G6"/>
    <mergeCell ref="C7:G7"/>
    <mergeCell ref="A3:B3"/>
    <mergeCell ref="A4:B4"/>
    <mergeCell ref="A5:B5"/>
    <mergeCell ref="A6:B6"/>
    <mergeCell ref="A7:B7"/>
  </mergeCells>
  <conditionalFormatting sqref="C3:G3">
    <cfRule type="containsText" dxfId="1" priority="1" operator="containsText" text="Baccalauréat professionnel Métiers de la Sécurité">
      <formula>NOT(ISERROR(SEARCH("Baccalauréat professionnel Métiers de la Sécurité",C3)))</formula>
    </cfRule>
    <cfRule type="containsText" dxfId="0" priority="2" operator="containsText" text="ab">
      <formula>NOT(ISERROR(SEARCH("ab",C3)))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32"/>
  <sheetViews>
    <sheetView topLeftCell="A10" zoomScale="86" zoomScaleNormal="86" workbookViewId="0">
      <selection activeCell="F23" sqref="F23:F26"/>
    </sheetView>
  </sheetViews>
  <sheetFormatPr baseColWidth="10" defaultRowHeight="15"/>
  <cols>
    <col min="2" max="2" width="39.7109375" customWidth="1"/>
    <col min="3" max="3" width="45.140625" customWidth="1"/>
    <col min="8" max="8" width="16" customWidth="1"/>
  </cols>
  <sheetData>
    <row r="1" spans="1:8" ht="15.75" thickBot="1"/>
    <row r="2" spans="1:8" ht="25.5" customHeight="1" thickBot="1">
      <c r="A2" s="104" t="s">
        <v>0</v>
      </c>
      <c r="B2" s="105"/>
      <c r="C2" s="105"/>
      <c r="D2" s="11" t="s">
        <v>171</v>
      </c>
      <c r="E2" s="11" t="s">
        <v>172</v>
      </c>
      <c r="F2" s="11" t="s">
        <v>173</v>
      </c>
      <c r="G2" s="11" t="s">
        <v>174</v>
      </c>
    </row>
    <row r="3" spans="1:8" ht="24">
      <c r="A3" s="14" t="s">
        <v>146</v>
      </c>
      <c r="B3" s="3" t="s">
        <v>1</v>
      </c>
      <c r="C3" s="8" t="s">
        <v>3</v>
      </c>
      <c r="D3" s="17"/>
      <c r="E3" s="17"/>
      <c r="F3" s="17"/>
      <c r="G3" s="17"/>
    </row>
    <row r="4" spans="1:8" ht="24">
      <c r="A4" s="106" t="s">
        <v>147</v>
      </c>
      <c r="B4" s="106" t="s">
        <v>2</v>
      </c>
      <c r="C4" s="41" t="s">
        <v>4</v>
      </c>
      <c r="D4" s="25"/>
      <c r="E4" s="25"/>
      <c r="F4" s="25"/>
      <c r="G4" s="25"/>
    </row>
    <row r="5" spans="1:8">
      <c r="A5" s="106"/>
      <c r="B5" s="106"/>
      <c r="C5" s="41" t="s">
        <v>5</v>
      </c>
      <c r="D5" s="25"/>
      <c r="E5" s="25"/>
      <c r="F5" s="25"/>
      <c r="G5" s="25"/>
    </row>
    <row r="6" spans="1:8">
      <c r="A6" s="37"/>
      <c r="B6" s="37"/>
      <c r="C6" s="33" t="s">
        <v>176</v>
      </c>
      <c r="D6" s="40">
        <f>SUM(D3:D5)</f>
        <v>0</v>
      </c>
      <c r="E6" s="40">
        <f t="shared" ref="E6:F6" si="0">SUM(E3:E5)</f>
        <v>0</v>
      </c>
      <c r="F6" s="40">
        <f t="shared" si="0"/>
        <v>0</v>
      </c>
      <c r="G6" s="40">
        <f>SUM(G3:G5)</f>
        <v>0</v>
      </c>
    </row>
    <row r="7" spans="1:8" ht="15.75" thickBot="1">
      <c r="A7" s="107" t="s">
        <v>148</v>
      </c>
      <c r="B7" s="108"/>
      <c r="C7" s="108"/>
      <c r="D7" s="87"/>
      <c r="E7" s="88"/>
      <c r="F7" s="88"/>
      <c r="G7" s="89"/>
    </row>
    <row r="8" spans="1:8" ht="15.75" thickBot="1">
      <c r="A8" s="1" t="s">
        <v>149</v>
      </c>
      <c r="B8" s="2" t="s">
        <v>6</v>
      </c>
      <c r="C8" s="109" t="s">
        <v>10</v>
      </c>
      <c r="D8" s="94"/>
      <c r="E8" s="94"/>
      <c r="F8" s="94"/>
      <c r="G8" s="85"/>
    </row>
    <row r="9" spans="1:8" ht="15.75" thickBot="1">
      <c r="A9" s="1" t="s">
        <v>150</v>
      </c>
      <c r="B9" s="2" t="s">
        <v>7</v>
      </c>
      <c r="C9" s="110"/>
      <c r="D9" s="97"/>
      <c r="E9" s="97"/>
      <c r="F9" s="97"/>
      <c r="G9" s="86"/>
    </row>
    <row r="10" spans="1:8" ht="80.25" customHeight="1">
      <c r="A10" s="102" t="s">
        <v>168</v>
      </c>
      <c r="B10" s="90" t="s">
        <v>8</v>
      </c>
      <c r="C10" s="92" t="s">
        <v>11</v>
      </c>
      <c r="D10" s="98"/>
      <c r="E10" s="98"/>
      <c r="F10" s="98"/>
      <c r="G10" s="100"/>
    </row>
    <row r="11" spans="1:8" ht="15.75" thickBot="1">
      <c r="A11" s="111"/>
      <c r="B11" s="91"/>
      <c r="C11" s="93"/>
      <c r="D11" s="99"/>
      <c r="E11" s="99"/>
      <c r="F11" s="99"/>
      <c r="G11" s="101"/>
    </row>
    <row r="12" spans="1:8">
      <c r="A12" s="102" t="s">
        <v>151</v>
      </c>
      <c r="B12" s="102" t="s">
        <v>9</v>
      </c>
      <c r="C12" s="8" t="s">
        <v>12</v>
      </c>
      <c r="D12" s="94"/>
      <c r="E12" s="94"/>
      <c r="F12" s="94"/>
      <c r="G12" s="85"/>
    </row>
    <row r="13" spans="1:8" ht="24">
      <c r="A13" s="103"/>
      <c r="B13" s="103"/>
      <c r="C13" s="8" t="s">
        <v>152</v>
      </c>
      <c r="D13" s="95"/>
      <c r="E13" s="95"/>
      <c r="F13" s="95"/>
      <c r="G13" s="96"/>
    </row>
    <row r="14" spans="1:8">
      <c r="A14" s="37"/>
      <c r="B14" s="37"/>
      <c r="C14" s="33" t="s">
        <v>176</v>
      </c>
      <c r="D14" s="40">
        <f>SUM(D8:D13)</f>
        <v>0</v>
      </c>
      <c r="E14" s="40">
        <f t="shared" ref="E14:G14" si="1">SUM(E8:E13)</f>
        <v>0</v>
      </c>
      <c r="F14" s="40">
        <f t="shared" si="1"/>
        <v>0</v>
      </c>
      <c r="G14" s="40">
        <f t="shared" si="1"/>
        <v>0</v>
      </c>
    </row>
    <row r="15" spans="1:8" ht="25.5" customHeight="1" thickBot="1">
      <c r="A15" s="114" t="s">
        <v>13</v>
      </c>
      <c r="B15" s="115"/>
      <c r="C15" s="115"/>
      <c r="D15" s="87"/>
      <c r="E15" s="88"/>
      <c r="F15" s="88"/>
      <c r="G15" s="89"/>
      <c r="H15" s="52"/>
    </row>
    <row r="16" spans="1:8" ht="26.25" thickBot="1">
      <c r="A16" s="1" t="s">
        <v>153</v>
      </c>
      <c r="B16" s="2" t="s">
        <v>14</v>
      </c>
      <c r="C16" s="7" t="s">
        <v>15</v>
      </c>
      <c r="D16" s="11"/>
      <c r="E16" s="11"/>
      <c r="F16" s="11"/>
      <c r="G16" s="11"/>
      <c r="H16" s="52" t="s">
        <v>206</v>
      </c>
    </row>
    <row r="17" spans="1:8" ht="26.25" thickBot="1">
      <c r="A17" s="1" t="s">
        <v>154</v>
      </c>
      <c r="B17" s="53" t="s">
        <v>16</v>
      </c>
      <c r="C17" s="54" t="s">
        <v>17</v>
      </c>
      <c r="D17" s="55"/>
      <c r="E17" s="55"/>
      <c r="F17" s="55"/>
      <c r="G17" s="55"/>
    </row>
    <row r="18" spans="1:8" ht="25.5">
      <c r="A18" s="102" t="s">
        <v>155</v>
      </c>
      <c r="B18" s="5" t="s">
        <v>18</v>
      </c>
      <c r="C18" s="116" t="s">
        <v>20</v>
      </c>
      <c r="D18" s="94"/>
      <c r="E18" s="94"/>
      <c r="F18" s="94"/>
      <c r="G18" s="85"/>
    </row>
    <row r="19" spans="1:8" ht="15.75" thickBot="1">
      <c r="A19" s="111"/>
      <c r="B19" s="2" t="s">
        <v>19</v>
      </c>
      <c r="C19" s="117"/>
      <c r="D19" s="97"/>
      <c r="E19" s="97"/>
      <c r="F19" s="97"/>
      <c r="G19" s="86"/>
    </row>
    <row r="20" spans="1:8" ht="38.25">
      <c r="A20" s="14" t="s">
        <v>156</v>
      </c>
      <c r="B20" s="56" t="s">
        <v>157</v>
      </c>
      <c r="C20" s="57" t="s">
        <v>158</v>
      </c>
      <c r="D20" s="58"/>
      <c r="E20" s="58"/>
      <c r="F20" s="58"/>
      <c r="G20" s="58"/>
    </row>
    <row r="21" spans="1:8">
      <c r="A21" s="37"/>
      <c r="B21" s="37"/>
      <c r="C21" s="33" t="s">
        <v>176</v>
      </c>
      <c r="D21" s="40">
        <f>SUM(D16:D20)</f>
        <v>0</v>
      </c>
      <c r="E21" s="40">
        <f t="shared" ref="E21:G21" si="2">SUM(E16:E20)</f>
        <v>0</v>
      </c>
      <c r="F21" s="40">
        <f t="shared" si="2"/>
        <v>0</v>
      </c>
      <c r="G21" s="40">
        <f t="shared" si="2"/>
        <v>0</v>
      </c>
    </row>
    <row r="22" spans="1:8" ht="15.75" thickBot="1">
      <c r="A22" s="118" t="s">
        <v>21</v>
      </c>
      <c r="B22" s="119"/>
      <c r="C22" s="119"/>
      <c r="D22" s="87"/>
      <c r="E22" s="88"/>
      <c r="F22" s="88"/>
      <c r="G22" s="89"/>
    </row>
    <row r="23" spans="1:8" ht="45.75" customHeight="1">
      <c r="A23" s="102" t="s">
        <v>159</v>
      </c>
      <c r="B23" s="3" t="s">
        <v>22</v>
      </c>
      <c r="C23" s="113" t="s">
        <v>24</v>
      </c>
      <c r="D23" s="94"/>
      <c r="E23" s="94"/>
      <c r="F23" s="94"/>
      <c r="G23" s="85"/>
      <c r="H23" s="112" t="s">
        <v>207</v>
      </c>
    </row>
    <row r="24" spans="1:8" ht="15.75" thickBot="1">
      <c r="A24" s="111"/>
      <c r="B24" s="2" t="s">
        <v>23</v>
      </c>
      <c r="C24" s="110"/>
      <c r="D24" s="97"/>
      <c r="E24" s="97"/>
      <c r="F24" s="97"/>
      <c r="G24" s="86"/>
      <c r="H24" s="112"/>
    </row>
    <row r="25" spans="1:8" ht="26.25" thickBot="1">
      <c r="A25" s="1" t="s">
        <v>160</v>
      </c>
      <c r="B25" s="2" t="s">
        <v>25</v>
      </c>
      <c r="C25" s="9" t="s">
        <v>26</v>
      </c>
      <c r="D25" s="11"/>
      <c r="E25" s="11"/>
      <c r="F25" s="11"/>
      <c r="G25" s="11"/>
      <c r="H25" s="112"/>
    </row>
    <row r="26" spans="1:8">
      <c r="A26" s="14" t="s">
        <v>161</v>
      </c>
      <c r="B26" s="3" t="s">
        <v>27</v>
      </c>
      <c r="C26" s="8" t="s">
        <v>28</v>
      </c>
      <c r="D26" s="17"/>
      <c r="E26" s="17"/>
      <c r="F26" s="17"/>
      <c r="G26" s="17"/>
      <c r="H26" s="59" t="s">
        <v>208</v>
      </c>
    </row>
    <row r="27" spans="1:8">
      <c r="A27" s="37"/>
      <c r="B27" s="37"/>
      <c r="C27" s="33" t="s">
        <v>176</v>
      </c>
      <c r="D27" s="40">
        <f>SUM(D23:D26)</f>
        <v>0</v>
      </c>
      <c r="E27" s="40">
        <f t="shared" ref="E27:G27" si="3">SUM(E23:E26)</f>
        <v>0</v>
      </c>
      <c r="F27" s="40">
        <f t="shared" si="3"/>
        <v>0</v>
      </c>
      <c r="G27" s="40">
        <f t="shared" si="3"/>
        <v>0</v>
      </c>
    </row>
    <row r="29" spans="1:8">
      <c r="C29" s="22"/>
      <c r="D29" s="22"/>
      <c r="E29" s="22"/>
      <c r="F29" s="22"/>
      <c r="G29" s="22"/>
      <c r="H29" s="22"/>
    </row>
    <row r="30" spans="1:8">
      <c r="C30" s="22"/>
      <c r="D30" s="22"/>
      <c r="E30" s="22"/>
      <c r="F30" s="22"/>
      <c r="G30" s="22"/>
      <c r="H30" s="22"/>
    </row>
    <row r="31" spans="1:8">
      <c r="C31" s="22"/>
      <c r="D31" s="22"/>
      <c r="E31" s="22"/>
      <c r="F31" s="22"/>
      <c r="G31" s="22"/>
      <c r="H31" s="22"/>
    </row>
    <row r="32" spans="1:8">
      <c r="C32" s="22"/>
      <c r="D32" s="22"/>
      <c r="E32" s="22"/>
      <c r="F32" s="22"/>
      <c r="G32" s="22"/>
      <c r="H32" s="22"/>
    </row>
  </sheetData>
  <mergeCells count="40">
    <mergeCell ref="H23:H25"/>
    <mergeCell ref="A23:A24"/>
    <mergeCell ref="C23:C24"/>
    <mergeCell ref="A15:C15"/>
    <mergeCell ref="A18:A19"/>
    <mergeCell ref="C18:C19"/>
    <mergeCell ref="A22:C22"/>
    <mergeCell ref="D15:G15"/>
    <mergeCell ref="D22:G22"/>
    <mergeCell ref="D23:D24"/>
    <mergeCell ref="E23:E24"/>
    <mergeCell ref="F23:F24"/>
    <mergeCell ref="G23:G24"/>
    <mergeCell ref="D18:D19"/>
    <mergeCell ref="E18:E19"/>
    <mergeCell ref="F18:F19"/>
    <mergeCell ref="A12:A13"/>
    <mergeCell ref="B12:B13"/>
    <mergeCell ref="A2:C2"/>
    <mergeCell ref="A4:A5"/>
    <mergeCell ref="B4:B5"/>
    <mergeCell ref="A7:C7"/>
    <mergeCell ref="C8:C9"/>
    <mergeCell ref="A10:A11"/>
    <mergeCell ref="G18:G19"/>
    <mergeCell ref="D7:G7"/>
    <mergeCell ref="B10:B11"/>
    <mergeCell ref="C10:C11"/>
    <mergeCell ref="D12:D13"/>
    <mergeCell ref="E12:E13"/>
    <mergeCell ref="F12:F13"/>
    <mergeCell ref="G12:G13"/>
    <mergeCell ref="D8:D9"/>
    <mergeCell ref="E8:E9"/>
    <mergeCell ref="F8:F9"/>
    <mergeCell ref="G8:G9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I35"/>
  <sheetViews>
    <sheetView topLeftCell="A16" zoomScale="84" zoomScaleNormal="84" workbookViewId="0">
      <selection activeCell="F29" sqref="F29:F30"/>
    </sheetView>
  </sheetViews>
  <sheetFormatPr baseColWidth="10" defaultRowHeight="15"/>
  <cols>
    <col min="2" max="2" width="36.85546875" customWidth="1"/>
    <col min="3" max="3" width="45.42578125" customWidth="1"/>
  </cols>
  <sheetData>
    <row r="2" spans="1:7" ht="15.75" thickBot="1"/>
    <row r="3" spans="1:7" ht="15.75" thickBot="1">
      <c r="A3" s="127" t="s">
        <v>29</v>
      </c>
      <c r="B3" s="128"/>
      <c r="C3" s="128"/>
      <c r="D3" s="11" t="s">
        <v>171</v>
      </c>
      <c r="E3" s="11" t="s">
        <v>172</v>
      </c>
      <c r="F3" s="11" t="s">
        <v>173</v>
      </c>
      <c r="G3" s="11" t="s">
        <v>174</v>
      </c>
    </row>
    <row r="4" spans="1:7" ht="15.75" thickBot="1">
      <c r="A4" s="103" t="s">
        <v>30</v>
      </c>
      <c r="B4" s="103" t="s">
        <v>31</v>
      </c>
      <c r="C4" s="7" t="s">
        <v>32</v>
      </c>
      <c r="D4" s="11"/>
      <c r="E4" s="11"/>
      <c r="F4" s="11"/>
      <c r="G4" s="11"/>
    </row>
    <row r="5" spans="1:7" ht="15.75" thickBot="1">
      <c r="A5" s="103"/>
      <c r="B5" s="103"/>
      <c r="C5" s="7" t="s">
        <v>33</v>
      </c>
      <c r="D5" s="11"/>
      <c r="E5" s="11"/>
      <c r="F5" s="11"/>
      <c r="G5" s="11"/>
    </row>
    <row r="6" spans="1:7" ht="15.75" thickBot="1">
      <c r="A6" s="103"/>
      <c r="B6" s="103"/>
      <c r="C6" s="8" t="s">
        <v>34</v>
      </c>
      <c r="D6" s="11"/>
      <c r="E6" s="11"/>
      <c r="F6" s="11"/>
      <c r="G6" s="11"/>
    </row>
    <row r="7" spans="1:7" ht="26.25" thickBot="1">
      <c r="A7" s="26" t="s">
        <v>35</v>
      </c>
      <c r="B7" s="27" t="s">
        <v>36</v>
      </c>
      <c r="C7" s="28" t="s">
        <v>37</v>
      </c>
      <c r="D7" s="19"/>
      <c r="E7" s="11"/>
      <c r="F7" s="11"/>
      <c r="G7" s="11"/>
    </row>
    <row r="8" spans="1:7" ht="15.75" thickBot="1">
      <c r="A8" s="31"/>
      <c r="B8" s="42"/>
      <c r="C8" s="33" t="s">
        <v>176</v>
      </c>
      <c r="D8" s="40">
        <f>SUM(D4:D7)</f>
        <v>0</v>
      </c>
      <c r="E8" s="40">
        <f t="shared" ref="E8:G8" si="0">SUM(E4:E7)</f>
        <v>0</v>
      </c>
      <c r="F8" s="40">
        <f t="shared" si="0"/>
        <v>0</v>
      </c>
      <c r="G8" s="40">
        <f t="shared" si="0"/>
        <v>0</v>
      </c>
    </row>
    <row r="9" spans="1:7" ht="15.75" thickBot="1">
      <c r="A9" s="104" t="s">
        <v>38</v>
      </c>
      <c r="B9" s="105"/>
      <c r="C9" s="105"/>
      <c r="D9" s="131"/>
      <c r="E9" s="132"/>
      <c r="F9" s="132"/>
      <c r="G9" s="133"/>
    </row>
    <row r="10" spans="1:7" ht="15.75" thickBot="1">
      <c r="A10" s="1" t="s">
        <v>39</v>
      </c>
      <c r="B10" s="2" t="s">
        <v>40</v>
      </c>
      <c r="C10" s="7" t="s">
        <v>41</v>
      </c>
      <c r="D10" s="11"/>
      <c r="E10" s="11"/>
      <c r="F10" s="11"/>
      <c r="G10" s="11"/>
    </row>
    <row r="11" spans="1:7" ht="15.75" thickBot="1">
      <c r="A11" s="1" t="s">
        <v>42</v>
      </c>
      <c r="B11" s="2" t="s">
        <v>43</v>
      </c>
      <c r="C11" s="7" t="s">
        <v>44</v>
      </c>
      <c r="D11" s="25"/>
      <c r="E11" s="25"/>
      <c r="F11" s="25"/>
      <c r="G11" s="25"/>
    </row>
    <row r="12" spans="1:7" ht="15.75" thickBot="1">
      <c r="A12" s="1" t="s">
        <v>45</v>
      </c>
      <c r="B12" s="53" t="s">
        <v>46</v>
      </c>
      <c r="C12" s="57" t="s">
        <v>47</v>
      </c>
      <c r="D12" s="55"/>
      <c r="E12" s="55"/>
      <c r="F12" s="55"/>
      <c r="G12" s="55"/>
    </row>
    <row r="13" spans="1:7" ht="33.75" customHeight="1" thickBot="1">
      <c r="A13" s="1" t="s">
        <v>48</v>
      </c>
      <c r="B13" s="60" t="s">
        <v>49</v>
      </c>
      <c r="C13" s="129" t="s">
        <v>50</v>
      </c>
      <c r="D13" s="64"/>
      <c r="E13" s="65"/>
      <c r="F13" s="65"/>
      <c r="G13" s="65"/>
    </row>
    <row r="14" spans="1:7" ht="15.75" thickBot="1">
      <c r="A14" s="14" t="s">
        <v>51</v>
      </c>
      <c r="B14" s="61" t="s">
        <v>52</v>
      </c>
      <c r="C14" s="130"/>
      <c r="D14" s="66"/>
      <c r="E14" s="67"/>
      <c r="F14" s="67"/>
      <c r="G14" s="67"/>
    </row>
    <row r="15" spans="1:7" ht="24">
      <c r="A15" s="34" t="s">
        <v>53</v>
      </c>
      <c r="B15" s="62" t="s">
        <v>54</v>
      </c>
      <c r="C15" s="63" t="s">
        <v>55</v>
      </c>
      <c r="D15" s="68"/>
      <c r="E15" s="58"/>
      <c r="F15" s="58"/>
      <c r="G15" s="58"/>
    </row>
    <row r="16" spans="1:7">
      <c r="A16" s="37"/>
      <c r="B16" s="37"/>
      <c r="C16" s="33" t="s">
        <v>176</v>
      </c>
      <c r="D16" s="40">
        <f>SUM(D10:D15)</f>
        <v>0</v>
      </c>
      <c r="E16" s="40">
        <f t="shared" ref="E16:G16" si="1">SUM(E10:E15)</f>
        <v>0</v>
      </c>
      <c r="F16" s="40">
        <f t="shared" si="1"/>
        <v>0</v>
      </c>
      <c r="G16" s="40">
        <f t="shared" si="1"/>
        <v>0</v>
      </c>
    </row>
    <row r="17" spans="1:9" ht="15.75" thickBot="1">
      <c r="A17" s="107" t="s">
        <v>56</v>
      </c>
      <c r="B17" s="108"/>
      <c r="C17" s="108"/>
      <c r="D17" s="87"/>
      <c r="E17" s="88"/>
      <c r="F17" s="88"/>
      <c r="G17" s="89"/>
    </row>
    <row r="18" spans="1:9">
      <c r="A18" s="103" t="s">
        <v>57</v>
      </c>
      <c r="B18" s="134" t="s">
        <v>58</v>
      </c>
      <c r="C18" s="143" t="s">
        <v>59</v>
      </c>
      <c r="D18" s="120"/>
      <c r="E18" s="120"/>
      <c r="F18" s="120"/>
      <c r="G18" s="123"/>
    </row>
    <row r="19" spans="1:9" ht="15.75" thickBot="1">
      <c r="A19" s="111"/>
      <c r="B19" s="135"/>
      <c r="C19" s="144"/>
      <c r="D19" s="121"/>
      <c r="E19" s="121"/>
      <c r="F19" s="121"/>
      <c r="G19" s="124"/>
    </row>
    <row r="20" spans="1:9" ht="26.25" thickBot="1">
      <c r="A20" s="1" t="s">
        <v>60</v>
      </c>
      <c r="B20" s="69" t="s">
        <v>61</v>
      </c>
      <c r="C20" s="145"/>
      <c r="D20" s="122"/>
      <c r="E20" s="122"/>
      <c r="F20" s="122"/>
      <c r="G20" s="125"/>
    </row>
    <row r="21" spans="1:9" ht="15.75" thickBot="1">
      <c r="A21" s="102" t="s">
        <v>62</v>
      </c>
      <c r="B21" s="142" t="s">
        <v>63</v>
      </c>
      <c r="C21" s="54" t="s">
        <v>64</v>
      </c>
      <c r="D21" s="55"/>
      <c r="E21" s="55"/>
      <c r="F21" s="55"/>
      <c r="G21" s="55"/>
    </row>
    <row r="22" spans="1:9" ht="15.75" thickBot="1">
      <c r="A22" s="111"/>
      <c r="B22" s="135"/>
      <c r="C22" s="54" t="s">
        <v>65</v>
      </c>
      <c r="D22" s="55"/>
      <c r="E22" s="55"/>
      <c r="F22" s="55"/>
      <c r="G22" s="55"/>
    </row>
    <row r="23" spans="1:9" ht="24.75" thickBot="1">
      <c r="A23" s="1" t="s">
        <v>66</v>
      </c>
      <c r="B23" s="53" t="s">
        <v>67</v>
      </c>
      <c r="C23" s="54" t="s">
        <v>68</v>
      </c>
      <c r="D23" s="55"/>
      <c r="E23" s="55"/>
      <c r="F23" s="55"/>
      <c r="G23" s="55"/>
    </row>
    <row r="24" spans="1:9" ht="24.75" thickBot="1">
      <c r="A24" s="102" t="s">
        <v>69</v>
      </c>
      <c r="B24" s="142" t="s">
        <v>70</v>
      </c>
      <c r="C24" s="54" t="s">
        <v>71</v>
      </c>
      <c r="D24" s="55"/>
      <c r="E24" s="55"/>
      <c r="F24" s="55"/>
      <c r="G24" s="55"/>
    </row>
    <row r="25" spans="1:9" ht="24.75" thickBot="1">
      <c r="A25" s="103"/>
      <c r="B25" s="134"/>
      <c r="C25" s="70" t="s">
        <v>72</v>
      </c>
      <c r="D25" s="55"/>
      <c r="E25" s="55"/>
      <c r="F25" s="55"/>
      <c r="G25" s="55"/>
    </row>
    <row r="26" spans="1:9" ht="25.5">
      <c r="A26" s="34" t="s">
        <v>73</v>
      </c>
      <c r="B26" s="62" t="s">
        <v>74</v>
      </c>
      <c r="C26" s="63" t="s">
        <v>75</v>
      </c>
      <c r="D26" s="68"/>
      <c r="E26" s="58"/>
      <c r="F26" s="58"/>
      <c r="G26" s="58"/>
    </row>
    <row r="27" spans="1:9">
      <c r="A27" s="37"/>
      <c r="B27" s="37"/>
      <c r="C27" s="33" t="s">
        <v>176</v>
      </c>
      <c r="D27" s="40">
        <f>SUM(D18:D26)</f>
        <v>0</v>
      </c>
      <c r="E27" s="40">
        <f t="shared" ref="E27:G27" si="2">SUM(E18:E26)</f>
        <v>0</v>
      </c>
      <c r="F27" s="40">
        <f t="shared" si="2"/>
        <v>0</v>
      </c>
      <c r="G27" s="40">
        <f t="shared" si="2"/>
        <v>0</v>
      </c>
    </row>
    <row r="28" spans="1:9" ht="15.75" thickBot="1">
      <c r="A28" s="136" t="s">
        <v>76</v>
      </c>
      <c r="B28" s="119"/>
      <c r="C28" s="119"/>
      <c r="D28" s="39"/>
      <c r="E28" s="39"/>
      <c r="F28" s="39"/>
      <c r="G28" s="39"/>
    </row>
    <row r="29" spans="1:9" ht="15" customHeight="1">
      <c r="A29" s="137" t="s">
        <v>77</v>
      </c>
      <c r="B29" s="138"/>
      <c r="C29" s="138"/>
      <c r="D29" s="83"/>
      <c r="E29" s="83"/>
      <c r="F29" s="83"/>
      <c r="G29" s="126"/>
    </row>
    <row r="30" spans="1:9" ht="15.75" customHeight="1" thickBot="1">
      <c r="A30" s="139" t="s">
        <v>78</v>
      </c>
      <c r="B30" s="140"/>
      <c r="C30" s="141"/>
      <c r="D30" s="83"/>
      <c r="E30" s="83"/>
      <c r="F30" s="83"/>
      <c r="G30" s="126"/>
    </row>
    <row r="31" spans="1:9">
      <c r="A31" s="15"/>
      <c r="B31" s="15"/>
      <c r="C31" s="33" t="s">
        <v>176</v>
      </c>
      <c r="D31" s="40">
        <f>SUM(D29)</f>
        <v>0</v>
      </c>
      <c r="E31" s="40">
        <f t="shared" ref="E31:G31" si="3">SUM(E29)</f>
        <v>0</v>
      </c>
      <c r="F31" s="40">
        <f t="shared" si="3"/>
        <v>0</v>
      </c>
      <c r="G31" s="40">
        <f t="shared" si="3"/>
        <v>0</v>
      </c>
    </row>
    <row r="32" spans="1:9">
      <c r="C32" s="22"/>
      <c r="D32" s="22"/>
      <c r="E32" s="22"/>
      <c r="F32" s="22"/>
      <c r="G32" s="22"/>
      <c r="H32" s="22"/>
      <c r="I32" s="22"/>
    </row>
    <row r="33" spans="3:9">
      <c r="C33" s="22"/>
      <c r="D33" s="22"/>
      <c r="E33" s="22"/>
      <c r="F33" s="22"/>
      <c r="G33" s="22"/>
      <c r="H33" s="22"/>
      <c r="I33" s="22"/>
    </row>
    <row r="34" spans="3:9">
      <c r="C34" s="22"/>
      <c r="D34" s="22"/>
      <c r="E34" s="22"/>
      <c r="F34" s="22"/>
      <c r="G34" s="22"/>
      <c r="H34" s="22"/>
      <c r="I34" s="22"/>
    </row>
    <row r="35" spans="3:9">
      <c r="C35" s="22"/>
      <c r="D35" s="22"/>
      <c r="E35" s="22"/>
      <c r="F35" s="22"/>
      <c r="G35" s="22"/>
      <c r="H35" s="22"/>
      <c r="I35" s="22"/>
    </row>
  </sheetData>
  <mergeCells count="26">
    <mergeCell ref="A18:A19"/>
    <mergeCell ref="B18:B19"/>
    <mergeCell ref="A28:C28"/>
    <mergeCell ref="A29:C29"/>
    <mergeCell ref="A30:C30"/>
    <mergeCell ref="A21:A22"/>
    <mergeCell ref="B21:B22"/>
    <mergeCell ref="A24:A25"/>
    <mergeCell ref="B24:B25"/>
    <mergeCell ref="C18:C20"/>
    <mergeCell ref="A3:C3"/>
    <mergeCell ref="A4:A6"/>
    <mergeCell ref="B4:B6"/>
    <mergeCell ref="D17:G17"/>
    <mergeCell ref="A9:C9"/>
    <mergeCell ref="C13:C14"/>
    <mergeCell ref="A17:C17"/>
    <mergeCell ref="D9:G9"/>
    <mergeCell ref="D18:D20"/>
    <mergeCell ref="E18:E20"/>
    <mergeCell ref="F18:F20"/>
    <mergeCell ref="G18:G20"/>
    <mergeCell ref="E29:E30"/>
    <mergeCell ref="F29:F30"/>
    <mergeCell ref="G29:G30"/>
    <mergeCell ref="D29:D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24"/>
  <sheetViews>
    <sheetView topLeftCell="A13" workbookViewId="0">
      <selection activeCell="F15" sqref="F15:F18"/>
    </sheetView>
  </sheetViews>
  <sheetFormatPr baseColWidth="10" defaultRowHeight="15"/>
  <cols>
    <col min="2" max="2" width="26" customWidth="1"/>
    <col min="3" max="3" width="45.42578125" customWidth="1"/>
  </cols>
  <sheetData>
    <row r="1" spans="1:7">
      <c r="C1" t="s">
        <v>209</v>
      </c>
    </row>
    <row r="2" spans="1:7" ht="15.75" thickBot="1"/>
    <row r="3" spans="1:7" ht="25.5" customHeight="1" thickBot="1">
      <c r="A3" s="104" t="s">
        <v>79</v>
      </c>
      <c r="B3" s="105"/>
      <c r="C3" s="105"/>
      <c r="D3" s="11" t="s">
        <v>175</v>
      </c>
      <c r="E3" s="11" t="s">
        <v>172</v>
      </c>
      <c r="F3" s="11" t="s">
        <v>173</v>
      </c>
      <c r="G3" s="11" t="s">
        <v>174</v>
      </c>
    </row>
    <row r="4" spans="1:7" ht="69" customHeight="1" thickBot="1">
      <c r="A4" s="1" t="s">
        <v>80</v>
      </c>
      <c r="B4" s="71" t="s">
        <v>81</v>
      </c>
      <c r="C4" s="152" t="s">
        <v>82</v>
      </c>
      <c r="D4" s="153"/>
      <c r="E4" s="153"/>
      <c r="F4" s="153"/>
      <c r="G4" s="153"/>
    </row>
    <row r="5" spans="1:7" ht="30" customHeight="1">
      <c r="A5" s="102" t="s">
        <v>83</v>
      </c>
      <c r="B5" s="149" t="s">
        <v>84</v>
      </c>
      <c r="C5" s="152"/>
      <c r="D5" s="154"/>
      <c r="E5" s="154"/>
      <c r="F5" s="154"/>
      <c r="G5" s="154"/>
    </row>
    <row r="6" spans="1:7" ht="35.25" customHeight="1">
      <c r="A6" s="103"/>
      <c r="B6" s="150"/>
      <c r="C6" s="152"/>
      <c r="D6" s="155"/>
      <c r="E6" s="155"/>
      <c r="F6" s="155"/>
      <c r="G6" s="155"/>
    </row>
    <row r="7" spans="1:7" ht="15.75" thickBot="1">
      <c r="A7" s="111"/>
      <c r="B7" s="151"/>
      <c r="C7" s="152"/>
      <c r="D7" s="18"/>
      <c r="E7" s="18"/>
      <c r="F7" s="18"/>
      <c r="G7" s="18"/>
    </row>
    <row r="8" spans="1:7" ht="15.75" thickBot="1">
      <c r="A8" s="102" t="s">
        <v>85</v>
      </c>
      <c r="B8" s="156" t="s">
        <v>86</v>
      </c>
      <c r="C8" s="12" t="s">
        <v>87</v>
      </c>
      <c r="D8" s="18"/>
      <c r="E8" s="18"/>
      <c r="F8" s="18"/>
      <c r="G8" s="18"/>
    </row>
    <row r="9" spans="1:7" ht="156" customHeight="1" thickBot="1">
      <c r="A9" s="103"/>
      <c r="B9" s="103"/>
      <c r="C9" s="8" t="s">
        <v>88</v>
      </c>
      <c r="D9" s="11"/>
      <c r="E9" s="11"/>
      <c r="F9" s="11"/>
      <c r="G9" s="11"/>
    </row>
    <row r="10" spans="1:7" ht="84.75" customHeight="1" thickBot="1">
      <c r="A10" s="111"/>
      <c r="B10" s="157"/>
      <c r="C10" s="12" t="s">
        <v>89</v>
      </c>
      <c r="D10" s="11"/>
      <c r="E10" s="11"/>
      <c r="F10" s="11"/>
      <c r="G10" s="11"/>
    </row>
    <row r="11" spans="1:7" ht="15.75" thickBot="1">
      <c r="A11" s="14" t="s">
        <v>90</v>
      </c>
      <c r="B11" s="3" t="s">
        <v>91</v>
      </c>
      <c r="C11" s="8" t="s">
        <v>92</v>
      </c>
      <c r="D11" s="11"/>
      <c r="E11" s="11"/>
      <c r="F11" s="11"/>
      <c r="G11" s="11"/>
    </row>
    <row r="12" spans="1:7" ht="25.5">
      <c r="A12" s="34" t="s">
        <v>93</v>
      </c>
      <c r="B12" s="35" t="s">
        <v>94</v>
      </c>
      <c r="C12" s="36" t="s">
        <v>95</v>
      </c>
      <c r="D12" s="19"/>
      <c r="E12" s="11"/>
      <c r="F12" s="11"/>
      <c r="G12" s="11"/>
    </row>
    <row r="13" spans="1:7">
      <c r="A13" s="37"/>
      <c r="B13" s="37"/>
      <c r="C13" s="33" t="s">
        <v>176</v>
      </c>
      <c r="D13" s="40">
        <f>SUM(D7:D12)</f>
        <v>0</v>
      </c>
      <c r="E13" s="40">
        <f t="shared" ref="E13:G13" si="0">SUM(E7:E12)</f>
        <v>0</v>
      </c>
      <c r="F13" s="40">
        <f t="shared" si="0"/>
        <v>0</v>
      </c>
      <c r="G13" s="40">
        <f t="shared" si="0"/>
        <v>0</v>
      </c>
    </row>
    <row r="14" spans="1:7" ht="15.75" thickBot="1">
      <c r="A14" s="107" t="s">
        <v>96</v>
      </c>
      <c r="B14" s="108"/>
      <c r="C14" s="108"/>
      <c r="D14" s="146"/>
      <c r="E14" s="147"/>
      <c r="F14" s="147"/>
      <c r="G14" s="148"/>
    </row>
    <row r="15" spans="1:7" ht="24.75" thickBot="1">
      <c r="A15" s="103" t="s">
        <v>97</v>
      </c>
      <c r="B15" s="103" t="s">
        <v>98</v>
      </c>
      <c r="C15" s="9" t="s">
        <v>99</v>
      </c>
      <c r="D15" s="11"/>
      <c r="E15" s="11"/>
      <c r="F15" s="11"/>
      <c r="G15" s="11"/>
    </row>
    <row r="16" spans="1:7" ht="24.75" thickBot="1">
      <c r="A16" s="111"/>
      <c r="B16" s="111"/>
      <c r="C16" s="9" t="s">
        <v>100</v>
      </c>
      <c r="D16" s="11"/>
      <c r="E16" s="11"/>
      <c r="F16" s="11"/>
      <c r="G16" s="11"/>
    </row>
    <row r="17" spans="1:9" ht="24.75" thickBot="1">
      <c r="A17" s="102" t="s">
        <v>101</v>
      </c>
      <c r="B17" s="102" t="s">
        <v>102</v>
      </c>
      <c r="C17" s="7" t="s">
        <v>103</v>
      </c>
      <c r="D17" s="11"/>
      <c r="E17" s="11"/>
      <c r="F17" s="11"/>
      <c r="G17" s="11"/>
    </row>
    <row r="18" spans="1:9">
      <c r="A18" s="103"/>
      <c r="B18" s="103"/>
      <c r="C18" s="8" t="s">
        <v>104</v>
      </c>
      <c r="D18" s="11"/>
      <c r="E18" s="11"/>
      <c r="F18" s="11"/>
      <c r="G18" s="11"/>
    </row>
    <row r="19" spans="1:9">
      <c r="A19" s="15"/>
      <c r="B19" s="15"/>
      <c r="C19" s="33" t="s">
        <v>176</v>
      </c>
      <c r="D19" s="40">
        <f>SUM(D15:D18)</f>
        <v>0</v>
      </c>
      <c r="E19" s="40">
        <f t="shared" ref="E19:G19" si="1">SUM(E15:E18)</f>
        <v>0</v>
      </c>
      <c r="F19" s="40">
        <f t="shared" si="1"/>
        <v>0</v>
      </c>
      <c r="G19" s="40">
        <f t="shared" si="1"/>
        <v>0</v>
      </c>
    </row>
    <row r="20" spans="1:9">
      <c r="C20" s="22"/>
      <c r="D20" s="22"/>
      <c r="E20" s="22"/>
      <c r="F20" s="22"/>
      <c r="G20" s="22"/>
      <c r="H20" s="22"/>
      <c r="I20" s="22"/>
    </row>
    <row r="21" spans="1:9">
      <c r="C21" s="22"/>
      <c r="D21" s="22"/>
      <c r="E21" s="22"/>
      <c r="F21" s="22"/>
      <c r="G21" s="22"/>
      <c r="H21" s="22"/>
      <c r="I21" s="22"/>
    </row>
    <row r="22" spans="1:9">
      <c r="C22" s="22"/>
      <c r="D22" s="22"/>
      <c r="E22" s="22"/>
      <c r="F22" s="22"/>
      <c r="G22" s="22"/>
      <c r="H22" s="22"/>
      <c r="I22" s="22"/>
    </row>
    <row r="23" spans="1:9">
      <c r="B23" s="81" t="s">
        <v>210</v>
      </c>
      <c r="C23" s="81"/>
    </row>
    <row r="24" spans="1:9">
      <c r="B24" s="81"/>
      <c r="C24" s="81"/>
    </row>
  </sheetData>
  <mergeCells count="17">
    <mergeCell ref="B23:C24"/>
    <mergeCell ref="A17:A18"/>
    <mergeCell ref="B17:B18"/>
    <mergeCell ref="A8:A10"/>
    <mergeCell ref="B8:B10"/>
    <mergeCell ref="A14:C14"/>
    <mergeCell ref="A15:A16"/>
    <mergeCell ref="B15:B16"/>
    <mergeCell ref="D14:G14"/>
    <mergeCell ref="A3:C3"/>
    <mergeCell ref="A5:A7"/>
    <mergeCell ref="B5:B7"/>
    <mergeCell ref="C4:C7"/>
    <mergeCell ref="D4:D6"/>
    <mergeCell ref="E4:E6"/>
    <mergeCell ref="F4:F6"/>
    <mergeCell ref="G4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40"/>
  <sheetViews>
    <sheetView topLeftCell="A13" zoomScale="80" zoomScaleNormal="80" workbookViewId="0">
      <selection activeCell="F20" sqref="F20:F23"/>
    </sheetView>
  </sheetViews>
  <sheetFormatPr baseColWidth="10" defaultRowHeight="15"/>
  <cols>
    <col min="2" max="2" width="38.140625" customWidth="1"/>
    <col min="3" max="3" width="45.28515625" customWidth="1"/>
  </cols>
  <sheetData>
    <row r="1" spans="1:7" ht="15.75" thickBot="1"/>
    <row r="2" spans="1:7" ht="30" customHeight="1" thickBot="1">
      <c r="A2" s="104" t="s">
        <v>197</v>
      </c>
      <c r="B2" s="105"/>
      <c r="C2" s="105"/>
      <c r="D2" s="10" t="s">
        <v>171</v>
      </c>
      <c r="E2" s="10" t="s">
        <v>172</v>
      </c>
      <c r="F2" s="10" t="s">
        <v>173</v>
      </c>
      <c r="G2" s="10" t="s">
        <v>174</v>
      </c>
    </row>
    <row r="3" spans="1:7" ht="15.75" thickBot="1">
      <c r="A3" s="103" t="s">
        <v>105</v>
      </c>
      <c r="B3" s="103" t="s">
        <v>106</v>
      </c>
      <c r="C3" s="7" t="s">
        <v>107</v>
      </c>
      <c r="D3" s="11"/>
      <c r="E3" s="11"/>
      <c r="F3" s="11"/>
      <c r="G3" s="11"/>
    </row>
    <row r="4" spans="1:7" ht="24.75" thickBot="1">
      <c r="A4" s="103"/>
      <c r="B4" s="103"/>
      <c r="C4" s="7" t="s">
        <v>108</v>
      </c>
      <c r="D4" s="11"/>
      <c r="E4" s="11"/>
      <c r="F4" s="11"/>
      <c r="G4" s="11"/>
    </row>
    <row r="5" spans="1:7" ht="15.75" thickBot="1">
      <c r="A5" s="103"/>
      <c r="B5" s="103"/>
      <c r="C5" s="7" t="s">
        <v>109</v>
      </c>
      <c r="D5" s="11"/>
      <c r="E5" s="11"/>
      <c r="F5" s="11"/>
      <c r="G5" s="11"/>
    </row>
    <row r="6" spans="1:7">
      <c r="A6" s="103"/>
      <c r="B6" s="103"/>
      <c r="C6" s="8" t="s">
        <v>110</v>
      </c>
      <c r="D6" s="85"/>
      <c r="E6" s="94"/>
      <c r="F6" s="94"/>
      <c r="G6" s="94"/>
    </row>
    <row r="7" spans="1:7" ht="15.75" thickBot="1">
      <c r="A7" s="111"/>
      <c r="B7" s="111"/>
      <c r="C7" s="7" t="s">
        <v>111</v>
      </c>
      <c r="D7" s="86"/>
      <c r="E7" s="97"/>
      <c r="F7" s="97"/>
      <c r="G7" s="97"/>
    </row>
    <row r="8" spans="1:7" ht="26.25" thickBot="1">
      <c r="A8" s="1" t="s">
        <v>112</v>
      </c>
      <c r="B8" s="53" t="s">
        <v>113</v>
      </c>
      <c r="C8" s="54" t="s">
        <v>114</v>
      </c>
      <c r="D8" s="55"/>
      <c r="E8" s="55"/>
      <c r="F8" s="55"/>
      <c r="G8" s="55"/>
    </row>
    <row r="9" spans="1:7">
      <c r="A9" s="102" t="s">
        <v>115</v>
      </c>
      <c r="B9" s="142" t="s">
        <v>116</v>
      </c>
      <c r="C9" s="57" t="s">
        <v>117</v>
      </c>
      <c r="D9" s="123"/>
      <c r="E9" s="120"/>
      <c r="F9" s="120"/>
      <c r="G9" s="120"/>
    </row>
    <row r="10" spans="1:7" ht="24">
      <c r="A10" s="103"/>
      <c r="B10" s="134"/>
      <c r="C10" s="72" t="s">
        <v>211</v>
      </c>
      <c r="D10" s="124"/>
      <c r="E10" s="121"/>
      <c r="F10" s="121"/>
      <c r="G10" s="121"/>
    </row>
    <row r="11" spans="1:7">
      <c r="A11" s="103"/>
      <c r="B11" s="134"/>
      <c r="C11" s="72" t="s">
        <v>212</v>
      </c>
      <c r="D11" s="124"/>
      <c r="E11" s="121"/>
      <c r="F11" s="121"/>
      <c r="G11" s="121"/>
    </row>
    <row r="12" spans="1:7" ht="15.75" thickBot="1">
      <c r="A12" s="111"/>
      <c r="B12" s="135"/>
      <c r="C12" s="73" t="s">
        <v>213</v>
      </c>
      <c r="D12" s="125"/>
      <c r="E12" s="122"/>
      <c r="F12" s="122"/>
      <c r="G12" s="122"/>
    </row>
    <row r="13" spans="1:7" ht="26.25" thickBot="1">
      <c r="A13" s="1" t="s">
        <v>118</v>
      </c>
      <c r="B13" s="4" t="s">
        <v>119</v>
      </c>
      <c r="C13" s="7" t="s">
        <v>120</v>
      </c>
      <c r="D13" s="11"/>
      <c r="E13" s="11"/>
      <c r="F13" s="11"/>
      <c r="G13" s="11"/>
    </row>
    <row r="14" spans="1:7" ht="24.75" thickBot="1">
      <c r="A14" s="102" t="s">
        <v>121</v>
      </c>
      <c r="B14" s="102" t="s">
        <v>122</v>
      </c>
      <c r="C14" s="7" t="s">
        <v>123</v>
      </c>
      <c r="D14" s="11"/>
      <c r="E14" s="11"/>
      <c r="F14" s="11"/>
      <c r="G14" s="11"/>
    </row>
    <row r="15" spans="1:7" ht="15.75" thickBot="1">
      <c r="A15" s="103"/>
      <c r="B15" s="103"/>
      <c r="C15" s="8" t="s">
        <v>44</v>
      </c>
      <c r="D15" s="11"/>
      <c r="E15" s="11"/>
      <c r="F15" s="11"/>
      <c r="G15" s="11"/>
    </row>
    <row r="16" spans="1:7" ht="24.75" thickBot="1">
      <c r="A16" s="167" t="s">
        <v>124</v>
      </c>
      <c r="B16" s="169" t="s">
        <v>125</v>
      </c>
      <c r="C16" s="20" t="s">
        <v>126</v>
      </c>
      <c r="D16" s="19"/>
      <c r="E16" s="11"/>
      <c r="F16" s="11"/>
      <c r="G16" s="11"/>
    </row>
    <row r="17" spans="1:7" ht="15.75" thickBot="1">
      <c r="A17" s="168"/>
      <c r="B17" s="170"/>
      <c r="C17" s="21" t="s">
        <v>127</v>
      </c>
      <c r="D17" s="19"/>
      <c r="E17" s="11"/>
      <c r="F17" s="11"/>
      <c r="G17" s="11"/>
    </row>
    <row r="18" spans="1:7" ht="15.75" thickBot="1">
      <c r="A18" s="31"/>
      <c r="B18" s="31"/>
      <c r="C18" s="32" t="s">
        <v>176</v>
      </c>
      <c r="D18" s="40">
        <f>SUM(D3:D17)</f>
        <v>0</v>
      </c>
      <c r="E18" s="40">
        <f t="shared" ref="E18:G18" si="0">SUM(E3:E17)</f>
        <v>0</v>
      </c>
      <c r="F18" s="40">
        <f t="shared" si="0"/>
        <v>0</v>
      </c>
      <c r="G18" s="40">
        <f t="shared" si="0"/>
        <v>0</v>
      </c>
    </row>
    <row r="19" spans="1:7" ht="15.75" thickBot="1">
      <c r="A19" s="104" t="s">
        <v>128</v>
      </c>
      <c r="B19" s="105"/>
      <c r="C19" s="105"/>
      <c r="D19" s="147"/>
      <c r="E19" s="147"/>
      <c r="F19" s="147"/>
      <c r="G19" s="147"/>
    </row>
    <row r="20" spans="1:7" ht="24.75" thickBot="1">
      <c r="A20" s="103" t="s">
        <v>129</v>
      </c>
      <c r="B20" s="103" t="s">
        <v>130</v>
      </c>
      <c r="C20" s="7" t="s">
        <v>131</v>
      </c>
      <c r="D20" s="29"/>
      <c r="E20" s="29"/>
      <c r="F20" s="29"/>
      <c r="G20" s="29"/>
    </row>
    <row r="21" spans="1:7" ht="15.75" thickBot="1">
      <c r="A21" s="103"/>
      <c r="B21" s="103"/>
      <c r="C21" s="7" t="s">
        <v>132</v>
      </c>
      <c r="D21" s="11"/>
      <c r="E21" s="11"/>
      <c r="F21" s="11"/>
      <c r="G21" s="11"/>
    </row>
    <row r="22" spans="1:7" ht="15.75" thickBot="1">
      <c r="A22" s="103"/>
      <c r="B22" s="103"/>
      <c r="C22" s="7" t="s">
        <v>133</v>
      </c>
      <c r="D22" s="11"/>
      <c r="E22" s="11"/>
      <c r="F22" s="11"/>
      <c r="G22" s="11"/>
    </row>
    <row r="23" spans="1:7" ht="15.75" thickBot="1">
      <c r="A23" s="103"/>
      <c r="B23" s="103"/>
      <c r="C23" s="8" t="s">
        <v>134</v>
      </c>
      <c r="D23" s="11"/>
      <c r="E23" s="11"/>
      <c r="F23" s="11"/>
      <c r="G23" s="11"/>
    </row>
    <row r="24" spans="1:7" ht="25.5">
      <c r="A24" s="34" t="s">
        <v>135</v>
      </c>
      <c r="B24" s="62" t="s">
        <v>136</v>
      </c>
      <c r="C24" s="63" t="s">
        <v>137</v>
      </c>
      <c r="D24" s="74"/>
      <c r="E24" s="55"/>
      <c r="F24" s="55"/>
      <c r="G24" s="55"/>
    </row>
    <row r="25" spans="1:7">
      <c r="A25" s="37"/>
      <c r="B25" s="37"/>
      <c r="C25" s="33" t="s">
        <v>176</v>
      </c>
      <c r="D25" s="40">
        <f>SUM(D20:D24)</f>
        <v>0</v>
      </c>
      <c r="E25" s="40">
        <f t="shared" ref="E25:G25" si="1">SUM(E20:E24)</f>
        <v>0</v>
      </c>
      <c r="F25" s="40">
        <f t="shared" si="1"/>
        <v>0</v>
      </c>
      <c r="G25" s="40">
        <f t="shared" si="1"/>
        <v>0</v>
      </c>
    </row>
    <row r="26" spans="1:7">
      <c r="A26" s="171" t="s">
        <v>138</v>
      </c>
      <c r="B26" s="172"/>
      <c r="C26" s="172"/>
      <c r="D26" s="158"/>
      <c r="E26" s="159"/>
      <c r="F26" s="159"/>
      <c r="G26" s="160"/>
    </row>
    <row r="27" spans="1:7">
      <c r="A27" s="171" t="s">
        <v>169</v>
      </c>
      <c r="B27" s="172"/>
      <c r="C27" s="172"/>
      <c r="D27" s="161"/>
      <c r="E27" s="162"/>
      <c r="F27" s="162"/>
      <c r="G27" s="163"/>
    </row>
    <row r="28" spans="1:7" ht="15.75" thickBot="1">
      <c r="A28" s="107" t="s">
        <v>170</v>
      </c>
      <c r="B28" s="108"/>
      <c r="C28" s="108"/>
      <c r="D28" s="164"/>
      <c r="E28" s="165"/>
      <c r="F28" s="165"/>
      <c r="G28" s="166"/>
    </row>
    <row r="29" spans="1:7" ht="24.75" thickBot="1">
      <c r="A29" s="1" t="s">
        <v>139</v>
      </c>
      <c r="B29" s="53" t="s">
        <v>140</v>
      </c>
      <c r="C29" s="75" t="s">
        <v>141</v>
      </c>
      <c r="D29" s="67"/>
      <c r="E29" s="67"/>
      <c r="F29" s="67"/>
      <c r="G29" s="67"/>
    </row>
    <row r="30" spans="1:7" ht="15.75" thickBot="1">
      <c r="A30" s="102" t="s">
        <v>142</v>
      </c>
      <c r="B30" s="142" t="s">
        <v>143</v>
      </c>
      <c r="C30" s="54" t="s">
        <v>144</v>
      </c>
      <c r="D30" s="67"/>
      <c r="E30" s="67"/>
      <c r="F30" s="67"/>
      <c r="G30" s="67"/>
    </row>
    <row r="31" spans="1:7" ht="24.75" thickBot="1">
      <c r="A31" s="103"/>
      <c r="B31" s="134"/>
      <c r="C31" s="57" t="s">
        <v>145</v>
      </c>
      <c r="D31" s="67"/>
      <c r="E31" s="67"/>
      <c r="F31" s="67"/>
      <c r="G31" s="67"/>
    </row>
    <row r="32" spans="1:7">
      <c r="A32" s="38" t="s">
        <v>177</v>
      </c>
      <c r="B32" s="76" t="s">
        <v>178</v>
      </c>
      <c r="C32" s="77" t="s">
        <v>179</v>
      </c>
      <c r="D32" s="78"/>
      <c r="E32" s="79"/>
      <c r="F32" s="79"/>
      <c r="G32" s="79"/>
    </row>
    <row r="33" spans="1:8">
      <c r="A33" s="15"/>
      <c r="B33" s="15"/>
      <c r="C33" s="33" t="s">
        <v>176</v>
      </c>
      <c r="D33" s="40">
        <f>SUM(D29:D32)</f>
        <v>0</v>
      </c>
      <c r="E33" s="40">
        <f t="shared" ref="E33:G33" si="2">SUM(E29:E32)</f>
        <v>0</v>
      </c>
      <c r="F33" s="40">
        <f t="shared" si="2"/>
        <v>0</v>
      </c>
      <c r="G33" s="40">
        <f t="shared" si="2"/>
        <v>0</v>
      </c>
    </row>
    <row r="34" spans="1:8">
      <c r="C34" s="22"/>
      <c r="D34" s="22"/>
      <c r="E34" s="22"/>
      <c r="F34" s="22"/>
      <c r="G34" s="22"/>
      <c r="H34" s="22"/>
    </row>
    <row r="35" spans="1:8">
      <c r="C35" s="22"/>
      <c r="D35" s="22"/>
      <c r="E35" s="22"/>
      <c r="F35" s="22"/>
      <c r="G35" s="22"/>
      <c r="H35" s="22"/>
    </row>
    <row r="36" spans="1:8">
      <c r="C36" s="22"/>
      <c r="D36" s="30"/>
      <c r="E36" s="30"/>
      <c r="F36" s="30"/>
      <c r="G36" s="30"/>
      <c r="H36" s="22"/>
    </row>
    <row r="37" spans="1:8">
      <c r="C37" s="22"/>
      <c r="D37" s="22"/>
      <c r="E37" s="22"/>
      <c r="F37" s="22"/>
      <c r="G37" s="22"/>
      <c r="H37" s="22"/>
    </row>
    <row r="38" spans="1:8">
      <c r="C38" s="22"/>
      <c r="D38" s="22"/>
      <c r="E38" s="22"/>
      <c r="F38" s="22"/>
      <c r="G38" s="22"/>
      <c r="H38" s="22"/>
    </row>
    <row r="39" spans="1:8">
      <c r="C39" s="22"/>
      <c r="D39" s="22"/>
      <c r="E39" s="22"/>
      <c r="F39" s="22"/>
      <c r="G39" s="22"/>
      <c r="H39" s="22"/>
    </row>
    <row r="40" spans="1:8">
      <c r="C40" s="22"/>
      <c r="D40" s="22"/>
      <c r="E40" s="22"/>
      <c r="F40" s="22"/>
      <c r="G40" s="22"/>
      <c r="H40" s="22"/>
    </row>
  </sheetData>
  <mergeCells count="27">
    <mergeCell ref="A30:A31"/>
    <mergeCell ref="B30:B31"/>
    <mergeCell ref="A19:C19"/>
    <mergeCell ref="A20:A23"/>
    <mergeCell ref="B20:B23"/>
    <mergeCell ref="A26:C26"/>
    <mergeCell ref="A27:C27"/>
    <mergeCell ref="A2:C2"/>
    <mergeCell ref="A3:A7"/>
    <mergeCell ref="B3:B7"/>
    <mergeCell ref="A9:A12"/>
    <mergeCell ref="B9:B12"/>
    <mergeCell ref="A14:A15"/>
    <mergeCell ref="B14:B15"/>
    <mergeCell ref="A16:A17"/>
    <mergeCell ref="B16:B17"/>
    <mergeCell ref="A28:C28"/>
    <mergeCell ref="D26:G28"/>
    <mergeCell ref="D19:G19"/>
    <mergeCell ref="D6:D7"/>
    <mergeCell ref="E6:E7"/>
    <mergeCell ref="F6:F7"/>
    <mergeCell ref="G6:G7"/>
    <mergeCell ref="D9:D12"/>
    <mergeCell ref="E9:E12"/>
    <mergeCell ref="F9:F12"/>
    <mergeCell ref="G9:G12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F37"/>
  <sheetViews>
    <sheetView tabSelected="1" topLeftCell="A20" workbookViewId="0">
      <selection activeCell="F28" sqref="F28"/>
    </sheetView>
  </sheetViews>
  <sheetFormatPr baseColWidth="10" defaultRowHeight="15"/>
  <cols>
    <col min="1" max="1" width="80.7109375" customWidth="1"/>
  </cols>
  <sheetData>
    <row r="1" spans="1:5">
      <c r="A1" s="48" t="s">
        <v>198</v>
      </c>
      <c r="B1" s="176" t="str">
        <f>TRANSPOSE(Identification!C7)</f>
        <v>dupont</v>
      </c>
      <c r="C1" s="176"/>
      <c r="D1" s="176"/>
      <c r="E1" s="176"/>
    </row>
    <row r="2" spans="1:5">
      <c r="A2" s="48" t="s">
        <v>199</v>
      </c>
      <c r="B2" s="176" t="str">
        <f>TRANSPOSE(Identification!C5)</f>
        <v>saint charles</v>
      </c>
      <c r="C2" s="176"/>
      <c r="D2" s="176"/>
      <c r="E2" s="176"/>
    </row>
    <row r="3" spans="1:5">
      <c r="A3" s="48" t="s">
        <v>165</v>
      </c>
      <c r="B3" s="176">
        <f>TRANSPOSE(Identification!C6)</f>
        <v>2016</v>
      </c>
      <c r="C3" s="176"/>
      <c r="D3" s="176"/>
      <c r="E3" s="176"/>
    </row>
    <row r="4" spans="1:5" ht="15.75" thickBot="1"/>
    <row r="5" spans="1:5" ht="20.100000000000001" customHeight="1" thickBot="1">
      <c r="A5" s="13" t="s">
        <v>180</v>
      </c>
      <c r="B5" s="16" t="s">
        <v>171</v>
      </c>
      <c r="C5" s="16" t="s">
        <v>172</v>
      </c>
      <c r="D5" s="16" t="s">
        <v>173</v>
      </c>
      <c r="E5" s="16" t="s">
        <v>174</v>
      </c>
    </row>
    <row r="6" spans="1:5" ht="20.100000000000001" customHeight="1" thickBot="1">
      <c r="A6" s="43" t="s">
        <v>181</v>
      </c>
      <c r="B6" s="47">
        <f>TRANSPOSE('Fonction 1'!D6)</f>
        <v>0</v>
      </c>
      <c r="C6" s="47">
        <f>TRANSPOSE('Fonction 1'!E6)</f>
        <v>0</v>
      </c>
      <c r="D6" s="47">
        <f>TRANSPOSE('Fonction 1'!F6)</f>
        <v>0</v>
      </c>
      <c r="E6" s="47">
        <f>TRANSPOSE('Fonction 1'!G6)</f>
        <v>0</v>
      </c>
    </row>
    <row r="7" spans="1:5" ht="20.100000000000001" customHeight="1" thickBot="1">
      <c r="A7" s="43" t="s">
        <v>182</v>
      </c>
      <c r="B7" s="47">
        <f>TRANSPOSE('Fonction 1'!D14)</f>
        <v>0</v>
      </c>
      <c r="C7" s="47">
        <f>TRANSPOSE('Fonction 1'!E14)</f>
        <v>0</v>
      </c>
      <c r="D7" s="47">
        <f>TRANSPOSE('Fonction 1'!F14)</f>
        <v>0</v>
      </c>
      <c r="E7" s="47">
        <f>TRANSPOSE('Fonction 1'!G14)</f>
        <v>0</v>
      </c>
    </row>
    <row r="8" spans="1:5" ht="20.100000000000001" customHeight="1" thickBot="1">
      <c r="A8" s="43" t="s">
        <v>183</v>
      </c>
      <c r="B8" s="47">
        <f>TRANSPOSE('Fonction 1'!D21)</f>
        <v>0</v>
      </c>
      <c r="C8" s="47">
        <f>TRANSPOSE('Fonction 1'!E21)</f>
        <v>0</v>
      </c>
      <c r="D8" s="47">
        <f>TRANSPOSE('Fonction 1'!F21)</f>
        <v>0</v>
      </c>
      <c r="E8" s="47">
        <f>TRANSPOSE('Fonction 1'!G21)</f>
        <v>0</v>
      </c>
    </row>
    <row r="9" spans="1:5" ht="20.100000000000001" customHeight="1" thickBot="1">
      <c r="A9" s="44" t="s">
        <v>184</v>
      </c>
      <c r="B9" s="47">
        <f>TRANSPOSE('Fonction 1'!D27)</f>
        <v>0</v>
      </c>
      <c r="C9" s="47">
        <f>TRANSPOSE('Fonction 1'!E27)</f>
        <v>0</v>
      </c>
      <c r="D9" s="47">
        <f>TRANSPOSE('Fonction 1'!F27)</f>
        <v>0</v>
      </c>
      <c r="E9" s="47">
        <f>TRANSPOSE('Fonction 1'!G27)</f>
        <v>0</v>
      </c>
    </row>
    <row r="10" spans="1:5" ht="20.100000000000001" customHeight="1" thickBot="1">
      <c r="A10" s="23" t="s">
        <v>185</v>
      </c>
      <c r="B10" s="173"/>
      <c r="C10" s="174"/>
      <c r="D10" s="174"/>
      <c r="E10" s="175"/>
    </row>
    <row r="11" spans="1:5" ht="20.100000000000001" customHeight="1" thickBot="1">
      <c r="A11" s="43" t="s">
        <v>186</v>
      </c>
      <c r="B11" s="11">
        <f>TRANSPOSE('Fonction 2'!D8)</f>
        <v>0</v>
      </c>
      <c r="C11" s="11">
        <f>TRANSPOSE('Fonction 2'!E8)</f>
        <v>0</v>
      </c>
      <c r="D11" s="11">
        <f>TRANSPOSE('Fonction 2'!F8)</f>
        <v>0</v>
      </c>
      <c r="E11" s="11">
        <f>TRANSPOSE('Fonction 2'!G8)</f>
        <v>0</v>
      </c>
    </row>
    <row r="12" spans="1:5" ht="20.100000000000001" customHeight="1" thickBot="1">
      <c r="A12" s="43" t="s">
        <v>187</v>
      </c>
      <c r="B12" s="11">
        <f>TRANSPOSE('Fonction 2'!D16)</f>
        <v>0</v>
      </c>
      <c r="C12" s="11">
        <f>TRANSPOSE('Fonction 2'!E16)</f>
        <v>0</v>
      </c>
      <c r="D12" s="11">
        <f>TRANSPOSE('Fonction 2'!F16)</f>
        <v>0</v>
      </c>
      <c r="E12" s="11">
        <f>TRANSPOSE('Fonction 2'!G16)</f>
        <v>0</v>
      </c>
    </row>
    <row r="13" spans="1:5" ht="20.100000000000001" customHeight="1" thickBot="1">
      <c r="A13" s="43" t="s">
        <v>188</v>
      </c>
      <c r="B13" s="11">
        <f>TRANSPOSE('Fonction 2'!D27)</f>
        <v>0</v>
      </c>
      <c r="C13" s="11">
        <f>TRANSPOSE('Fonction 2'!E27)</f>
        <v>0</v>
      </c>
      <c r="D13" s="11">
        <f>TRANSPOSE('Fonction 2'!F27)</f>
        <v>0</v>
      </c>
      <c r="E13" s="11">
        <f>TRANSPOSE('Fonction 2'!G27)</f>
        <v>0</v>
      </c>
    </row>
    <row r="14" spans="1:5" ht="20.100000000000001" customHeight="1" thickBot="1">
      <c r="A14" s="43" t="s">
        <v>189</v>
      </c>
      <c r="B14" s="11">
        <f>TRANSPOSE('Fonction 2'!D31)</f>
        <v>0</v>
      </c>
      <c r="C14" s="11">
        <f>TRANSPOSE('Fonction 2'!E31)</f>
        <v>0</v>
      </c>
      <c r="D14" s="11">
        <f>TRANSPOSE('Fonction 2'!F31)</f>
        <v>0</v>
      </c>
      <c r="E14" s="11">
        <f>TRANSPOSE('Fonction 2'!G31)</f>
        <v>0</v>
      </c>
    </row>
    <row r="15" spans="1:5" ht="20.100000000000001" customHeight="1" thickBot="1">
      <c r="A15" s="24" t="s">
        <v>190</v>
      </c>
      <c r="B15" s="173"/>
      <c r="C15" s="174"/>
      <c r="D15" s="174"/>
      <c r="E15" s="175"/>
    </row>
    <row r="16" spans="1:5" ht="20.100000000000001" customHeight="1" thickBot="1">
      <c r="A16" s="43" t="s">
        <v>191</v>
      </c>
      <c r="B16" s="11">
        <f>TRANSPOSE('Fonction 3'!D13)</f>
        <v>0</v>
      </c>
      <c r="C16" s="11">
        <f>TRANSPOSE('Fonction 3'!E13)</f>
        <v>0</v>
      </c>
      <c r="D16" s="11">
        <f>TRANSPOSE('Fonction 3'!F13)</f>
        <v>0</v>
      </c>
      <c r="E16" s="11">
        <f>TRANSPOSE('Fonction 3'!G13)</f>
        <v>0</v>
      </c>
    </row>
    <row r="17" spans="1:6" ht="20.100000000000001" customHeight="1" thickBot="1">
      <c r="A17" s="43" t="s">
        <v>192</v>
      </c>
      <c r="B17" s="11">
        <f>TRANSPOSE('Fonction 3'!D19)</f>
        <v>0</v>
      </c>
      <c r="C17" s="11">
        <f>TRANSPOSE('Fonction 3'!E19)</f>
        <v>0</v>
      </c>
      <c r="D17" s="11">
        <f>TRANSPOSE('Fonction 3'!F19)</f>
        <v>0</v>
      </c>
      <c r="E17" s="11">
        <f>TRANSPOSE('Fonction 3'!G19)</f>
        <v>0</v>
      </c>
    </row>
    <row r="18" spans="1:6" ht="20.100000000000001" customHeight="1" thickBot="1">
      <c r="A18" s="24" t="s">
        <v>193</v>
      </c>
      <c r="B18" s="173"/>
      <c r="C18" s="174"/>
      <c r="D18" s="174"/>
      <c r="E18" s="175"/>
    </row>
    <row r="19" spans="1:6" ht="20.100000000000001" customHeight="1" thickBot="1">
      <c r="A19" s="45" t="s">
        <v>194</v>
      </c>
      <c r="B19" s="11">
        <f>TRANSPOSE('Fonction 4'!D18)</f>
        <v>0</v>
      </c>
      <c r="C19" s="11">
        <f>TRANSPOSE('Fonction 4'!E18)</f>
        <v>0</v>
      </c>
      <c r="D19" s="11">
        <f>TRANSPOSE('Fonction 4'!F18)</f>
        <v>0</v>
      </c>
      <c r="E19" s="11">
        <f>TRANSPOSE('Fonction 4'!G18)</f>
        <v>0</v>
      </c>
    </row>
    <row r="20" spans="1:6" ht="20.100000000000001" customHeight="1" thickBot="1">
      <c r="A20" s="43" t="s">
        <v>195</v>
      </c>
      <c r="B20" s="11">
        <f>TRANSPOSE('Fonction 4'!D25)</f>
        <v>0</v>
      </c>
      <c r="C20" s="11">
        <f>TRANSPOSE('Fonction 4'!E25)</f>
        <v>0</v>
      </c>
      <c r="D20" s="11">
        <f>TRANSPOSE('Fonction 4'!F25)</f>
        <v>0</v>
      </c>
      <c r="E20" s="11">
        <f>TRANSPOSE('Fonction 4'!G25)</f>
        <v>0</v>
      </c>
    </row>
    <row r="21" spans="1:6" ht="20.100000000000001" customHeight="1" thickBot="1">
      <c r="A21" s="46" t="s">
        <v>196</v>
      </c>
      <c r="B21" s="11">
        <f>TRANSPOSE('Fonction 4'!D33)</f>
        <v>0</v>
      </c>
      <c r="C21" s="11">
        <f>TRANSPOSE('Fonction 4'!E33)</f>
        <v>0</v>
      </c>
      <c r="D21" s="11">
        <f>TRANSPOSE('Fonction 4'!F33)</f>
        <v>0</v>
      </c>
      <c r="E21" s="11">
        <f>TRANSPOSE('Fonction 4'!G33)</f>
        <v>0</v>
      </c>
    </row>
    <row r="22" spans="1:6" ht="21">
      <c r="A22" s="49" t="s">
        <v>200</v>
      </c>
      <c r="B22">
        <v>0</v>
      </c>
      <c r="C22">
        <v>0</v>
      </c>
      <c r="D22">
        <v>0</v>
      </c>
      <c r="E22">
        <v>0</v>
      </c>
    </row>
    <row r="23" spans="1:6" ht="21">
      <c r="A23" s="50"/>
    </row>
    <row r="24" spans="1:6" ht="21">
      <c r="A24" s="51" t="s">
        <v>201</v>
      </c>
      <c r="B24">
        <f>B22*0</f>
        <v>0</v>
      </c>
      <c r="C24">
        <f>C22*2</f>
        <v>0</v>
      </c>
      <c r="D24">
        <f>D22*3</f>
        <v>0</v>
      </c>
      <c r="E24">
        <f>E22*4</f>
        <v>0</v>
      </c>
      <c r="F24">
        <f>SUM(B24:E24)</f>
        <v>0</v>
      </c>
    </row>
    <row r="26" spans="1:6" ht="21">
      <c r="A26" s="51" t="s">
        <v>202</v>
      </c>
      <c r="F26">
        <f>F24/12.2</f>
        <v>0</v>
      </c>
    </row>
    <row r="27" spans="1:6" ht="21">
      <c r="A27" s="51" t="s">
        <v>218</v>
      </c>
      <c r="F27">
        <f>IF(SUM(B22:E22)&lt;30,1,IF(SUM(B22:E22)&lt;46,1.3,1.2))</f>
        <v>1</v>
      </c>
    </row>
    <row r="28" spans="1:6" ht="21">
      <c r="A28" s="51" t="s">
        <v>219</v>
      </c>
      <c r="F28">
        <f>F26*F27</f>
        <v>0</v>
      </c>
    </row>
    <row r="30" spans="1:6" ht="21">
      <c r="A30" s="51" t="s">
        <v>203</v>
      </c>
      <c r="F30">
        <f>F28*3</f>
        <v>0</v>
      </c>
    </row>
    <row r="34" spans="1:1">
      <c r="A34" s="80" t="s">
        <v>217</v>
      </c>
    </row>
    <row r="35" spans="1:1">
      <c r="A35" s="80" t="s">
        <v>214</v>
      </c>
    </row>
    <row r="36" spans="1:1">
      <c r="A36" s="80" t="s">
        <v>215</v>
      </c>
    </row>
    <row r="37" spans="1:1">
      <c r="A37" s="80" t="s">
        <v>216</v>
      </c>
    </row>
  </sheetData>
  <mergeCells count="6">
    <mergeCell ref="B10:E10"/>
    <mergeCell ref="B15:E15"/>
    <mergeCell ref="B18:E18"/>
    <mergeCell ref="B1:E1"/>
    <mergeCell ref="B2:E2"/>
    <mergeCell ref="B3:E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Identification</vt:lpstr>
      <vt:lpstr>Fonction 1</vt:lpstr>
      <vt:lpstr>Fonction 2</vt:lpstr>
      <vt:lpstr>Fonction 3</vt:lpstr>
      <vt:lpstr>Fonction 4</vt:lpstr>
      <vt:lpstr>Bilan</vt:lpstr>
      <vt:lpstr>'Fonction 1'!OLE_LINK1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vercruysse</dc:creator>
  <cp:lastModifiedBy>sdericault</cp:lastModifiedBy>
  <dcterms:created xsi:type="dcterms:W3CDTF">2016-04-09T19:07:36Z</dcterms:created>
  <dcterms:modified xsi:type="dcterms:W3CDTF">2016-12-08T13:47:51Z</dcterms:modified>
</cp:coreProperties>
</file>